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07F1C3E3-C1B2-4443-A058-D2045C809EB6}" xr6:coauthVersionLast="47" xr6:coauthVersionMax="47" xr10:uidLastSave="{00000000-0000-0000-0000-000000000000}"/>
  <bookViews>
    <workbookView xWindow="-120" yWindow="-120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  <externalReference r:id="rId4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G34" i="1"/>
  <c r="K58" i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<sst xmlns="http://schemas.openxmlformats.org/spreadsheetml/2006/main" count="15" uniqueCount="10">
  <si>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</si>
  <si>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</si>
  <si>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</si>
  <si>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</si>
  <si>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</si>
  <si>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</si>
  <si>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</si>
  <si>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</si>
  <si>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 xml:space="preserve">Contact: </t>
  </si>
  <si>
    <t xml:space="preserve"> lmir.wa.gov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</si>
</sst>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5" fillId="0" borderId="2" xfId="1" applyBorder="1" applyAlignment="1" applyProtection="1">
      <alignment horizontal="left"/>
    </xf>
    <xf numFmtId="3" fontId="3" fillId="0" borderId="11" xfId="0" quotePrefix="1" applyNumberFormat="1" applyFont="1" applyBorder="1" applyAlignment="1">
      <alignment horizontal="right"/>
    </xf>
    <xf numFmtId="0" fontId="6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165" fontId="3" fillId="0" borderId="12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3" fontId="3" fillId="0" borderId="0" xfId="0" quotePrefix="1" applyNumberFormat="1" applyFont="1" applyFill="1" applyAlignment="1">
      <alignment horizontal="right"/>
    </xf>
    <xf numFmtId="166" fontId="3" fillId="0" borderId="0" xfId="0" quotePrefix="1" applyNumberFormat="1" applyFont="1" applyFill="1" applyAlignment="1">
      <alignment horizontal="right"/>
    </xf>
    <xf numFmtId="3" fontId="3" fillId="0" borderId="8" xfId="0" quotePrefix="1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(Aug 03 - Aug 09,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BB-4797-9C7E-62B2FA904A96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BB-4797-9C7E-62B2FA904A96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BB-4797-9C7E-62B2FA904A96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BB-4797-9C7E-62B2FA904A96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BB-4797-9C7E-62B2FA904A96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BB-4797-9C7E-62B2FA904A96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BB-4797-9C7E-62B2FA904A96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BB-4797-9C7E-62B2FA904A96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BB-4797-9C7E-62B2FA904A96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5852.75</c:v>
                </c:pt>
                <c:pt idx="28">
                  <c:v>5565.75</c:v>
                </c:pt>
                <c:pt idx="29">
                  <c:v>5277.25</c:v>
                </c:pt>
                <c:pt idx="30">
                  <c:v>5049.25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BB-4797-9C7E-62B2FA904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3EBB-4797-9C7E-62B2FA904A9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EBB-4797-9C7E-62B2FA904A96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19050</xdr:rowOff>
    </xdr:from>
    <xdr:to>
      <xdr:col>17</xdr:col>
      <xdr:colOff>598803</xdr:colOff>
      <xdr:row>66</xdr:row>
      <xdr:rowOff>122449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949B82F-AEBC-42A6-B6B6-6CC4BB3CB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8022025.xlsx" TargetMode="External"/><Relationship Id="rId1" Type="http://schemas.openxmlformats.org/officeDocument/2006/relationships/externalLinkPath" Target="file:///C:\Users\PBell\AppData\Local\Microsoft\Windows\INetCache\Content.Outlook\LBGC04TU\ETA-Initial-Claims-Count-2024-0802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ETA-Initial-Claims-Count-2024-08092025.xlsx" TargetMode="External"/><Relationship Id="rId1" Type="http://schemas.openxmlformats.org/officeDocument/2006/relationships/externalLinkPath" Target="file:///C:\Users\PBell\AppData\Local\Microsoft\Windows\INetCache\Content.Outlook\LBGC04TU\ETA-Initial-Claims-Count-2024-0809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>
            <v>5277.25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>
            <v>5049.25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ir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N26" sqref="N26"/>
    </sheetView>
  </sheetViews>
  <sheetFormatPr defaultColWidth="9.140625" defaultRowHeight="12.75" x14ac:dyDescent="0.2"/>
  <cols>
    <col min="1" max="1" width="5.85546875" style="19" customWidth="1"/>
    <col min="2" max="2" width="9.5703125" style="20" customWidth="1"/>
    <col min="3" max="3" width="7" style="21" customWidth="1"/>
    <col min="4" max="4" width="10" style="22" bestFit="1" customWidth="1"/>
    <col min="5" max="5" width="11.5703125" style="22" customWidth="1"/>
    <col min="6" max="6" width="7.5703125" style="22" customWidth="1"/>
    <col min="7" max="7" width="9.5703125" customWidth="1"/>
    <col min="8" max="8" width="7.85546875" style="21" customWidth="1"/>
    <col min="9" max="9" width="9.7109375" style="21" customWidth="1"/>
    <col min="10" max="10" width="11.5703125" style="21" customWidth="1"/>
    <col min="11" max="11" width="9.140625" style="21" customWidth="1"/>
    <col min="13" max="13" width="0" hidden="1" customWidth="1"/>
  </cols>
  <sheetData>
    <row r="1" spans="1:13" ht="15" customHeight="1" thickBo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3" s="1" customFormat="1" ht="12" customHeight="1" x14ac:dyDescent="0.2">
      <c r="A2" s="44"/>
      <c r="B2" s="47" t="s">
        <v>1</v>
      </c>
      <c r="C2" s="32" t="s">
        <v>2</v>
      </c>
      <c r="D2" s="32" t="s">
        <v>3</v>
      </c>
      <c r="E2" s="32" t="s">
        <v>4</v>
      </c>
      <c r="F2" s="35" t="s">
        <v>5</v>
      </c>
      <c r="G2" s="47" t="s">
        <v>1</v>
      </c>
      <c r="H2" s="32" t="s">
        <v>2</v>
      </c>
      <c r="I2" s="32" t="s">
        <v>3</v>
      </c>
      <c r="J2" s="32" t="s">
        <v>4</v>
      </c>
      <c r="K2" s="35" t="s">
        <v>5</v>
      </c>
    </row>
    <row r="3" spans="1:13" s="1" customFormat="1" ht="12" x14ac:dyDescent="0.2">
      <c r="A3" s="45"/>
      <c r="B3" s="48"/>
      <c r="C3" s="33"/>
      <c r="D3" s="33"/>
      <c r="E3" s="33"/>
      <c r="F3" s="36"/>
      <c r="G3" s="48"/>
      <c r="H3" s="33"/>
      <c r="I3" s="33"/>
      <c r="J3" s="33"/>
      <c r="K3" s="36"/>
    </row>
    <row r="4" spans="1:13" s="1" customFormat="1" ht="26.25" customHeight="1" thickBot="1" x14ac:dyDescent="0.25">
      <c r="A4" s="46"/>
      <c r="B4" s="49"/>
      <c r="C4" s="34"/>
      <c r="D4" s="34"/>
      <c r="E4" s="34"/>
      <c r="F4" s="37"/>
      <c r="G4" s="49"/>
      <c r="H4" s="34"/>
      <c r="I4" s="34"/>
      <c r="J4" s="34"/>
      <c r="K4" s="37"/>
    </row>
    <row r="5" spans="1:13" s="1" customFormat="1" ht="12.75" customHeight="1" thickBot="1" x14ac:dyDescent="0.25">
      <c r="A5" s="38">
        <v>2024</v>
      </c>
      <c r="B5" s="39"/>
      <c r="C5" s="39"/>
      <c r="D5" s="39"/>
      <c r="E5" s="39"/>
      <c r="F5" s="40"/>
      <c r="G5" s="38">
        <v>2025</v>
      </c>
      <c r="H5" s="39"/>
      <c r="I5" s="39"/>
      <c r="J5" s="39"/>
      <c r="K5" s="40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>
        <v>6268</v>
      </c>
      <c r="I31" s="4">
        <v>335</v>
      </c>
      <c r="J31" s="5">
        <v>5.6463846283498986</v>
      </c>
      <c r="K31" s="6">
        <v>5728.25</v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>
        <v>6185</v>
      </c>
      <c r="I32" s="4">
        <v>-83</v>
      </c>
      <c r="J32" s="5">
        <v>-1.3241863433312018</v>
      </c>
      <c r="K32" s="6">
        <v>5992.5</v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12">
        <v>5025</v>
      </c>
      <c r="I33" s="28">
        <v>-1160</v>
      </c>
      <c r="J33" s="5">
        <v>-18.75505254648343</v>
      </c>
      <c r="K33" s="6">
        <v>5852.75</v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3">
        <f t="shared" ref="G34" si="3">G33+7</f>
        <v>45864</v>
      </c>
      <c r="H34" s="12">
        <v>4785</v>
      </c>
      <c r="I34" s="28">
        <f t="shared" ref="I34" si="4">IF(H34=0,"",H34-H33)</f>
        <v>-240</v>
      </c>
      <c r="J34" s="5">
        <f t="shared" ref="J34" si="5">IF(H34=0,"",((H34/H33)-1)*100)</f>
        <v>-4.7761194029850795</v>
      </c>
      <c r="K34" s="4">
        <f t="shared" ref="K34" si="6">(+IF(H34=0,"",(H31+H32+H33+H34)/4))</f>
        <v>5565.75</v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50">
        <v>45871</v>
      </c>
      <c r="H35" s="51">
        <v>5114</v>
      </c>
      <c r="I35" s="52">
        <v>329</v>
      </c>
      <c r="J35" s="53">
        <v>6.8756530825496265</v>
      </c>
      <c r="K35" s="54">
        <v>5277.25</v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23">
        <v>45878</v>
      </c>
      <c r="H36" s="24">
        <v>5273</v>
      </c>
      <c r="I36" s="25">
        <v>159</v>
      </c>
      <c r="J36" s="26">
        <v>3.109112240907308</v>
      </c>
      <c r="K36" s="27">
        <v>5049.25</v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23">
        <v>46025</v>
      </c>
      <c r="H57" s="24"/>
      <c r="I57" s="25" t="str">
        <f t="shared" si="0"/>
        <v/>
      </c>
      <c r="J57" s="26" t="str">
        <f t="shared" si="1"/>
        <v/>
      </c>
      <c r="K57" s="27" t="str">
        <f t="shared" si="2"/>
        <v/>
      </c>
      <c r="L57" s="4"/>
      <c r="M57" s="11">
        <v>52</v>
      </c>
      <c r="N57" s="4"/>
    </row>
    <row r="58" spans="1:14" s="1" customFormat="1" thickBot="1" x14ac:dyDescent="0.25">
      <c r="A58" s="2"/>
      <c r="B58" s="3"/>
      <c r="C58" s="12"/>
      <c r="D58" s="4"/>
      <c r="E58" s="5" t="str">
        <f>IF(C58=0," ",((C58/C57)-1)*100)</f>
        <v xml:space="preserve"> </v>
      </c>
      <c r="F58" s="30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3" t="s">
        <v>7</v>
      </c>
      <c r="B59" s="14"/>
      <c r="C59" s="14"/>
      <c r="D59" s="14"/>
      <c r="E59" s="14"/>
      <c r="F59" t="s">
        <v>8</v>
      </c>
      <c r="G59" s="29" t="s">
        <v>9</v>
      </c>
      <c r="H59" s="14"/>
      <c r="I59" s="14"/>
      <c r="J59" s="14"/>
      <c r="K59" s="15"/>
    </row>
    <row r="60" spans="1:14" s="1" customFormat="1" ht="13.15" customHeight="1" thickBo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</row>
    <row r="61" spans="1:14" s="1" customFormat="1" thickBo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</row>
    <row r="62" spans="1:14" s="1" customFormat="1" ht="12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</row>
    <row r="63" spans="1:14" s="1" customFormat="1" ht="12" x14ac:dyDescent="0.2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2" x14ac:dyDescent="0.2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2" x14ac:dyDescent="0.2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2" x14ac:dyDescent="0.2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2" x14ac:dyDescent="0.2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2" x14ac:dyDescent="0.2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2" x14ac:dyDescent="0.2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2" x14ac:dyDescent="0.2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2" x14ac:dyDescent="0.2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2" x14ac:dyDescent="0.2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2" x14ac:dyDescent="0.2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2" x14ac:dyDescent="0.2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2" x14ac:dyDescent="0.2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2" x14ac:dyDescent="0.2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2" x14ac:dyDescent="0.2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2" x14ac:dyDescent="0.2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2" x14ac:dyDescent="0.2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2" x14ac:dyDescent="0.2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2" x14ac:dyDescent="0.2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2" x14ac:dyDescent="0.2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2" x14ac:dyDescent="0.2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2" x14ac:dyDescent="0.2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2" x14ac:dyDescent="0.2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2" x14ac:dyDescent="0.2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2" x14ac:dyDescent="0.2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2" x14ac:dyDescent="0.2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2" x14ac:dyDescent="0.2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2" x14ac:dyDescent="0.2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2" x14ac:dyDescent="0.2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2" x14ac:dyDescent="0.2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2" x14ac:dyDescent="0.2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2" x14ac:dyDescent="0.2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2" x14ac:dyDescent="0.2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2" x14ac:dyDescent="0.2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2" x14ac:dyDescent="0.2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2" x14ac:dyDescent="0.2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2" x14ac:dyDescent="0.2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2" x14ac:dyDescent="0.2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2" x14ac:dyDescent="0.2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2" x14ac:dyDescent="0.2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2" x14ac:dyDescent="0.2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2" x14ac:dyDescent="0.2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2" x14ac:dyDescent="0.2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2" x14ac:dyDescent="0.2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2" x14ac:dyDescent="0.2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2" x14ac:dyDescent="0.2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2" x14ac:dyDescent="0.2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2" x14ac:dyDescent="0.2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2" x14ac:dyDescent="0.2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2" x14ac:dyDescent="0.2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2" x14ac:dyDescent="0.2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2" x14ac:dyDescent="0.2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2" x14ac:dyDescent="0.2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2" x14ac:dyDescent="0.2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2" x14ac:dyDescent="0.2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2" x14ac:dyDescent="0.2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2" x14ac:dyDescent="0.2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2" x14ac:dyDescent="0.2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2" x14ac:dyDescent="0.2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2" x14ac:dyDescent="0.2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2" x14ac:dyDescent="0.2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2" x14ac:dyDescent="0.2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2" x14ac:dyDescent="0.2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2" x14ac:dyDescent="0.2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2" x14ac:dyDescent="0.2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2" x14ac:dyDescent="0.2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2" x14ac:dyDescent="0.2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2" x14ac:dyDescent="0.2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2" x14ac:dyDescent="0.2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2" x14ac:dyDescent="0.2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2" x14ac:dyDescent="0.2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2" x14ac:dyDescent="0.2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2" x14ac:dyDescent="0.2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2" x14ac:dyDescent="0.2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2" x14ac:dyDescent="0.2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2" x14ac:dyDescent="0.2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2" x14ac:dyDescent="0.2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2" x14ac:dyDescent="0.2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2" x14ac:dyDescent="0.2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2" x14ac:dyDescent="0.2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2" x14ac:dyDescent="0.2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2" x14ac:dyDescent="0.2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2" x14ac:dyDescent="0.2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2" x14ac:dyDescent="0.2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2" x14ac:dyDescent="0.2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2" x14ac:dyDescent="0.2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2" x14ac:dyDescent="0.2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2" x14ac:dyDescent="0.2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2" x14ac:dyDescent="0.2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2" x14ac:dyDescent="0.2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2" x14ac:dyDescent="0.2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2" x14ac:dyDescent="0.2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2" x14ac:dyDescent="0.2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62:K62"/>
    <mergeCell ref="J2:J4"/>
    <mergeCell ref="K2:K4"/>
    <mergeCell ref="A5:F5"/>
    <mergeCell ref="G5:K5"/>
    <mergeCell ref="A60:K60"/>
    <mergeCell ref="A61:K61"/>
  </mergeCells>
  <conditionalFormatting sqref="K34">
    <cfRule type="containsErrors" dxfId="0" priority="1">
      <formula>ISERROR(K34)</formula>
    </cfRule>
  </conditionalFormatting>
  <hyperlinks>
    <hyperlink ref="G59" r:id="rId1" xr:uid="{D2E2CA1E-D129-4944-9614-13FE793DD4D0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2" sqref="T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2025-08-13T20:54:54Z</dcterms:modified>
</cp:coreProperties>
</file>