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AA3BB7E3-D913-406A-94D8-D5E5C32E0D1B}" xr6:coauthVersionLast="47" xr6:coauthVersionMax="47" xr10:uidLastSave="{00000000-0000-0000-0000-000000000000}"/>
  <bookViews>
    <workbookView xWindow="-120" yWindow="-120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J5" i="10"/>
  <c r="I5" i="10"/>
  <c r="H5" i="10"/>
  <c r="G5" i="10"/>
  <c r="F5" i="10"/>
  <c r="E5" i="10"/>
  <c r="D5" i="10"/>
  <c r="C5" i="10"/>
  <c r="B5" i="10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<sst xmlns="http://schemas.openxmlformats.org/spreadsheetml/2006/main" count="389" uniqueCount="36">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</sst>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2025-25***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[3]IUR!$O$1518:$O$1571</c15:sqref>
                  </c15:fullRef>
                </c:ext>
              </c:extLst>
              <c:f>[3]IUR!$O$1519:$O$1571</c:f>
              <c:strCache>
                <c:ptCount val="53"/>
                <c:pt idx="0">
                  <c:v>2024-1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2025-1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[3]IUR!$S$1518:$S$1571</c15:sqref>
                  </c15:fullRef>
                </c:ext>
              </c:extLst>
              <c:f>[3]IUR!$S$1519:$S$1571</c:f>
              <c:numCache>
                <c:formatCode>0.00</c:formatCode>
                <c:ptCount val="53"/>
                <c:pt idx="0">
                  <c:v>117.44</c:v>
                </c:pt>
                <c:pt idx="1">
                  <c:v>116.99</c:v>
                </c:pt>
                <c:pt idx="2">
                  <c:v>117.94</c:v>
                </c:pt>
                <c:pt idx="3">
                  <c:v>117.86</c:v>
                </c:pt>
                <c:pt idx="4">
                  <c:v>118.15</c:v>
                </c:pt>
                <c:pt idx="5">
                  <c:v>118.29</c:v>
                </c:pt>
                <c:pt idx="6">
                  <c:v>118.2</c:v>
                </c:pt>
                <c:pt idx="7">
                  <c:v>117.85</c:v>
                </c:pt>
                <c:pt idx="8">
                  <c:v>118.45</c:v>
                </c:pt>
                <c:pt idx="9">
                  <c:v>118.8</c:v>
                </c:pt>
                <c:pt idx="10">
                  <c:v>118.91</c:v>
                </c:pt>
                <c:pt idx="11">
                  <c:v>119.75</c:v>
                </c:pt>
                <c:pt idx="12">
                  <c:v>122.78</c:v>
                </c:pt>
                <c:pt idx="13">
                  <c:v>123.22</c:v>
                </c:pt>
                <c:pt idx="14">
                  <c:v>124.34</c:v>
                </c:pt>
                <c:pt idx="15">
                  <c:v>124.16</c:v>
                </c:pt>
                <c:pt idx="16">
                  <c:v>124.65</c:v>
                </c:pt>
                <c:pt idx="17">
                  <c:v>125.17</c:v>
                </c:pt>
                <c:pt idx="18">
                  <c:v>125.26</c:v>
                </c:pt>
                <c:pt idx="19">
                  <c:v>126.81</c:v>
                </c:pt>
                <c:pt idx="20">
                  <c:v>127.67</c:v>
                </c:pt>
                <c:pt idx="21">
                  <c:v>129.32</c:v>
                </c:pt>
                <c:pt idx="22">
                  <c:v>130.03</c:v>
                </c:pt>
                <c:pt idx="23">
                  <c:v>131.78</c:v>
                </c:pt>
                <c:pt idx="24">
                  <c:v>132.81</c:v>
                </c:pt>
                <c:pt idx="25">
                  <c:v>135.19999999999999</c:v>
                </c:pt>
                <c:pt idx="26">
                  <c:v>136.29</c:v>
                </c:pt>
                <c:pt idx="27">
                  <c:v>136.84</c:v>
                </c:pt>
                <c:pt idx="28">
                  <c:v>137.65</c:v>
                </c:pt>
                <c:pt idx="29">
                  <c:v>138.21</c:v>
                </c:pt>
                <c:pt idx="30">
                  <c:v>139.02000000000001</c:v>
                </c:pt>
                <c:pt idx="31">
                  <c:v>139.83000000000001</c:v>
                </c:pt>
                <c:pt idx="32">
                  <c:v>139.27000000000001</c:v>
                </c:pt>
                <c:pt idx="33">
                  <c:v>138.46</c:v>
                </c:pt>
                <c:pt idx="34">
                  <c:v>138.46</c:v>
                </c:pt>
                <c:pt idx="35">
                  <c:v>137.65</c:v>
                </c:pt>
                <c:pt idx="36">
                  <c:v>137.65</c:v>
                </c:pt>
                <c:pt idx="37">
                  <c:v>137.65</c:v>
                </c:pt>
                <c:pt idx="38">
                  <c:v>139.02000000000001</c:v>
                </c:pt>
                <c:pt idx="39">
                  <c:v>138.77000000000001</c:v>
                </c:pt>
                <c:pt idx="40">
                  <c:v>139.59</c:v>
                </c:pt>
                <c:pt idx="41">
                  <c:v>139.02000000000001</c:v>
                </c:pt>
                <c:pt idx="42">
                  <c:v>137.09</c:v>
                </c:pt>
                <c:pt idx="43">
                  <c:v>137.09</c:v>
                </c:pt>
                <c:pt idx="44">
                  <c:v>137.05000000000001</c:v>
                </c:pt>
                <c:pt idx="45">
                  <c:v>138.09</c:v>
                </c:pt>
                <c:pt idx="46">
                  <c:v>135.9</c:v>
                </c:pt>
                <c:pt idx="47">
                  <c:v>135.33000000000001</c:v>
                </c:pt>
                <c:pt idx="48">
                  <c:v>133.57</c:v>
                </c:pt>
                <c:pt idx="49">
                  <c:v>132.62</c:v>
                </c:pt>
                <c:pt idx="50">
                  <c:v>130.82</c:v>
                </c:pt>
                <c:pt idx="51">
                  <c:v>129.6</c:v>
                </c:pt>
                <c:pt idx="52">
                  <c:v>129.47999999999999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F-44AE-849D-135FF5BF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[3]IUR!$O$1518:$O$1571</c15:sqref>
                  </c15:fullRef>
                </c:ext>
              </c:extLst>
              <c:f>[3]IUR!$O$1519:$O$1571</c:f>
              <c:strCache>
                <c:ptCount val="53"/>
                <c:pt idx="0">
                  <c:v>2024-1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2025-1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[3]IUR!$H$1518:$H$1571</c15:sqref>
                  </c15:fullRef>
                </c:ext>
              </c:extLst>
              <c:f>[3]IUR!$H$1519:$H$1571</c:f>
              <c:numCache>
                <c:formatCode>0.00</c:formatCode>
                <c:ptCount val="53"/>
                <c:pt idx="0">
                  <c:v>1.75</c:v>
                </c:pt>
                <c:pt idx="1">
                  <c:v>1.79</c:v>
                </c:pt>
                <c:pt idx="2">
                  <c:v>1.84</c:v>
                </c:pt>
                <c:pt idx="3">
                  <c:v>1.88</c:v>
                </c:pt>
                <c:pt idx="4">
                  <c:v>1.92</c:v>
                </c:pt>
                <c:pt idx="5">
                  <c:v>1.94</c:v>
                </c:pt>
                <c:pt idx="6">
                  <c:v>1.98</c:v>
                </c:pt>
                <c:pt idx="7">
                  <c:v>1.98</c:v>
                </c:pt>
                <c:pt idx="8">
                  <c:v>1.99</c:v>
                </c:pt>
                <c:pt idx="9">
                  <c:v>1.99</c:v>
                </c:pt>
                <c:pt idx="10">
                  <c:v>1.98</c:v>
                </c:pt>
                <c:pt idx="11">
                  <c:v>1.97</c:v>
                </c:pt>
                <c:pt idx="12">
                  <c:v>1.94</c:v>
                </c:pt>
                <c:pt idx="13">
                  <c:v>1.91</c:v>
                </c:pt>
                <c:pt idx="14">
                  <c:v>1.89</c:v>
                </c:pt>
                <c:pt idx="15">
                  <c:v>1.85</c:v>
                </c:pt>
                <c:pt idx="16">
                  <c:v>1.82</c:v>
                </c:pt>
                <c:pt idx="17">
                  <c:v>1.79</c:v>
                </c:pt>
                <c:pt idx="18">
                  <c:v>1.76</c:v>
                </c:pt>
                <c:pt idx="19">
                  <c:v>1.75</c:v>
                </c:pt>
                <c:pt idx="20">
                  <c:v>1.73</c:v>
                </c:pt>
                <c:pt idx="21">
                  <c:v>1.72</c:v>
                </c:pt>
                <c:pt idx="22">
                  <c:v>1.71</c:v>
                </c:pt>
                <c:pt idx="23">
                  <c:v>1.7</c:v>
                </c:pt>
                <c:pt idx="24">
                  <c:v>1.7</c:v>
                </c:pt>
                <c:pt idx="25">
                  <c:v>1.69</c:v>
                </c:pt>
                <c:pt idx="26">
                  <c:v>1.69</c:v>
                </c:pt>
                <c:pt idx="27">
                  <c:v>1.69</c:v>
                </c:pt>
                <c:pt idx="28">
                  <c:v>1.7</c:v>
                </c:pt>
                <c:pt idx="29">
                  <c:v>1.7</c:v>
                </c:pt>
                <c:pt idx="30">
                  <c:v>1.71</c:v>
                </c:pt>
                <c:pt idx="31">
                  <c:v>1.72</c:v>
                </c:pt>
                <c:pt idx="32">
                  <c:v>1.72</c:v>
                </c:pt>
                <c:pt idx="33">
                  <c:v>1.71</c:v>
                </c:pt>
                <c:pt idx="34">
                  <c:v>1.71</c:v>
                </c:pt>
                <c:pt idx="35">
                  <c:v>1.7</c:v>
                </c:pt>
                <c:pt idx="36">
                  <c:v>1.7</c:v>
                </c:pt>
                <c:pt idx="37">
                  <c:v>1.7</c:v>
                </c:pt>
                <c:pt idx="38">
                  <c:v>1.71</c:v>
                </c:pt>
                <c:pt idx="39">
                  <c:v>1.7</c:v>
                </c:pt>
                <c:pt idx="40">
                  <c:v>1.71</c:v>
                </c:pt>
                <c:pt idx="41">
                  <c:v>1.71</c:v>
                </c:pt>
                <c:pt idx="42">
                  <c:v>1.7</c:v>
                </c:pt>
                <c:pt idx="43">
                  <c:v>1.7</c:v>
                </c:pt>
                <c:pt idx="44">
                  <c:v>1.72</c:v>
                </c:pt>
                <c:pt idx="45">
                  <c:v>1.74</c:v>
                </c:pt>
                <c:pt idx="46">
                  <c:v>1.76</c:v>
                </c:pt>
                <c:pt idx="47">
                  <c:v>1.8</c:v>
                </c:pt>
                <c:pt idx="48">
                  <c:v>1.83</c:v>
                </c:pt>
                <c:pt idx="49">
                  <c:v>1.87</c:v>
                </c:pt>
                <c:pt idx="50">
                  <c:v>1.91</c:v>
                </c:pt>
                <c:pt idx="51">
                  <c:v>1.97</c:v>
                </c:pt>
                <c:pt idx="52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F-44AE-849D-135FF5BFDF30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[3]IUR!$O$1518:$O$1571</c15:sqref>
                  </c15:fullRef>
                </c:ext>
              </c:extLst>
              <c:f>[3]IUR!$O$1519:$O$1571</c:f>
              <c:strCache>
                <c:ptCount val="53"/>
                <c:pt idx="0">
                  <c:v>2024-1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2025-1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[3]IUR!$P$1332:$P$1388</c15:sqref>
                  </c15:fullRef>
                </c:ext>
              </c:extLst>
              <c:f>[3]IUR!$P$1333:$P$1388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F-44AE-849D-135FF5BF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[3]IUR!$O$1323:$O$1378</c15:sqref>
                  </c15:fullRef>
                </c:ext>
              </c:extLst>
              <c:f>[3]IUR!$O$1324:$O$1378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[3]IUR!$Q$1332:$Q$1388</c15:sqref>
                  </c15:fullRef>
                </c:ext>
              </c:extLst>
              <c:f>[3]IUR!$Q$1333:$Q$1388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F-44AE-849D-135FF5BF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18</xdr:col>
      <xdr:colOff>146180</xdr:colOff>
      <xdr:row>46</xdr:row>
      <xdr:rowOff>38421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789A324-049E-49AF-A88A-2ECC5E1D2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4.01.08.TriggerOne.xlsx" TargetMode="External"/><Relationship Id="rId1" Type="http://schemas.openxmlformats.org/officeDocument/2006/relationships/externalLinkPath" Target="file:///C:\Users\PBell\AppData\Local\Microsoft\Windows\INetCache\Content.Outlook\7Z08Z3IX\2024.01.08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1.13.TriggerOne.xlsx" TargetMode="External"/><Relationship Id="rId1" Type="http://schemas.openxmlformats.org/officeDocument/2006/relationships/externalLinkPath" Target="file:///C:\Users\PBell\AppData\Local\Microsoft\Windows\INetCache\Content.Outlook\7Z08Z3IX\2025.01.13.TriggerO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17">
          <cell r="H1517">
            <v>1.66</v>
          </cell>
          <cell r="O1517" t="str">
            <v>2023-51</v>
          </cell>
          <cell r="S1517">
            <v>116.9</v>
          </cell>
        </row>
        <row r="1518">
          <cell r="H1518">
            <v>1.71</v>
          </cell>
          <cell r="O1518" t="str">
            <v>2024-52</v>
          </cell>
          <cell r="S1518">
            <v>117.52</v>
          </cell>
        </row>
        <row r="1519">
          <cell r="H1519">
            <v>1.75</v>
          </cell>
          <cell r="O1519">
            <v>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 t="str">
            <v>2024-52</v>
          </cell>
          <cell r="S1570">
            <v>129.6</v>
          </cell>
        </row>
      </sheetData>
      <sheetData sheetId="1">
        <row r="1">
          <cell r="Q1" t="str">
            <v xml:space="preserve">13-Week Average IUR </v>
          </cell>
        </row>
        <row r="672">
          <cell r="K672" t="str">
            <v>Ratio of Current Rate to Prior Year Average (2022-23)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788">
          <cell r="D788">
            <v>169727</v>
          </cell>
          <cell r="E788">
            <v>1824051</v>
          </cell>
          <cell r="F788">
            <v>140312</v>
          </cell>
          <cell r="G788">
            <v>2824306</v>
          </cell>
          <cell r="H788">
            <v>4.96</v>
          </cell>
          <cell r="J788">
            <v>1.84</v>
          </cell>
          <cell r="K788">
            <v>3.33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18">
          <cell r="H1518">
            <v>1.71</v>
          </cell>
          <cell r="O1518" t="str">
            <v>2024-52</v>
          </cell>
          <cell r="S1518">
            <v>117.52</v>
          </cell>
        </row>
        <row r="1519">
          <cell r="H1519">
            <v>1.75</v>
          </cell>
          <cell r="O1519" t="str">
            <v>2024-1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 t="str">
            <v>2025-1</v>
          </cell>
          <cell r="S1571">
            <v>129.47999999999999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6"/>
  <sheetViews>
    <sheetView tabSelected="1" workbookViewId="0">
      <selection activeCell="O19" sqref="O19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51" t="s">
        <v>31</v>
      </c>
      <c r="B1" s="54" t="s">
        <v>0</v>
      </c>
      <c r="C1" s="54" t="s">
        <v>1</v>
      </c>
      <c r="D1" s="54" t="s">
        <v>2</v>
      </c>
      <c r="E1" s="54" t="s">
        <v>3</v>
      </c>
      <c r="F1" s="57" t="s">
        <v>4</v>
      </c>
      <c r="G1" s="60" t="s">
        <v>32</v>
      </c>
      <c r="H1" s="60" t="s">
        <v>33</v>
      </c>
      <c r="I1" s="60" t="s">
        <v>34</v>
      </c>
      <c r="J1" s="60" t="s">
        <v>8</v>
      </c>
      <c r="K1" s="63" t="s">
        <v>35</v>
      </c>
      <c r="L1" s="66" t="s">
        <v>10</v>
      </c>
    </row>
    <row r="2" spans="1:12" x14ac:dyDescent="0.25">
      <c r="A2" s="52"/>
      <c r="B2" s="55"/>
      <c r="C2" s="55"/>
      <c r="D2" s="55"/>
      <c r="E2" s="55"/>
      <c r="F2" s="58"/>
      <c r="G2" s="61"/>
      <c r="H2" s="61"/>
      <c r="I2" s="61"/>
      <c r="J2" s="61"/>
      <c r="K2" s="64"/>
      <c r="L2" s="67"/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ht="15.75" thickBot="1" x14ac:dyDescent="0.3">
      <c r="A4" s="53"/>
      <c r="B4" s="56"/>
      <c r="C4" s="56"/>
      <c r="D4" s="56"/>
      <c r="E4" s="56"/>
      <c r="F4" s="59"/>
      <c r="G4" s="62"/>
      <c r="H4" s="62"/>
      <c r="I4" s="62"/>
      <c r="J4" s="62"/>
      <c r="K4" s="65"/>
      <c r="L4" s="68"/>
    </row>
    <row r="5" spans="1:12" ht="15.75" thickBot="1" x14ac:dyDescent="0.3">
      <c r="A5" s="7">
        <v>1</v>
      </c>
      <c r="B5" s="8">
        <f>[3]IUR!D788</f>
        <v>169727</v>
      </c>
      <c r="C5" s="9">
        <f xml:space="preserve"> [3]IUR!E788</f>
        <v>1824051</v>
      </c>
      <c r="D5" s="9">
        <f>[3]IUR!F788</f>
        <v>140312</v>
      </c>
      <c r="E5" s="9">
        <f>[3]IUR!G788</f>
        <v>2824306</v>
      </c>
      <c r="F5" s="10">
        <f>[3]IUR!H788</f>
        <v>4.96</v>
      </c>
      <c r="G5" s="11">
        <f>[3]IUR!I788</f>
        <v>0</v>
      </c>
      <c r="H5" s="11">
        <f>[3]IUR!I788</f>
        <v>0</v>
      </c>
      <c r="I5" s="11">
        <f>[3]IUR!K788</f>
        <v>3.33</v>
      </c>
      <c r="J5" s="11">
        <f>+[3]IUR!J788</f>
        <v>1.84</v>
      </c>
      <c r="K5" s="9">
        <f>[3]IUR!S788</f>
        <v>0</v>
      </c>
      <c r="L5" s="12" t="s">
        <v>11</v>
      </c>
    </row>
    <row r="6" spans="1:12" ht="15.75" thickBot="1" x14ac:dyDescent="0.3">
      <c r="A6" s="69" t="s">
        <v>12</v>
      </c>
      <c r="B6" s="13"/>
      <c r="C6" s="13"/>
      <c r="D6" s="13" t="s">
        <v>13</v>
      </c>
      <c r="E6" s="13"/>
      <c r="F6" s="13"/>
      <c r="G6" s="14"/>
      <c r="H6" s="14"/>
      <c r="I6" s="15"/>
      <c r="J6" s="16" t="s">
        <v>14</v>
      </c>
      <c r="K6" s="17"/>
      <c r="L6" s="18"/>
    </row>
  </sheetData>
  <mergeCells count="12">
    <mergeCell ref="G1:G4"/>
    <mergeCell ref="H1:H4"/>
    <mergeCell ref="I1:I4"/>
    <mergeCell ref="J1:J4"/>
    <mergeCell ref="K1:K4"/>
    <mergeCell ref="L1:L4"/>
    <mergeCell ref="A1:A4"/>
    <mergeCell ref="B1:B4"/>
    <mergeCell ref="C1:C4"/>
    <mergeCell ref="D1:D4"/>
    <mergeCell ref="E1:E4"/>
    <mergeCell ref="F1:F4"/>
  </mergeCells>
  <hyperlinks>
    <hyperlink ref="J6" r:id="rId1" xr:uid="{823BFFF6-8240-4827-B5CB-6B22EBDB4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5" spans="1:12" x14ac:dyDescent="0.25">
      <c r="A65"/>
    </row>
    <row r="66" spans="1:12" ht="48.75" customHeight="1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16</v>
      </c>
      <c r="H2" s="60" t="s">
        <v>5</v>
      </c>
      <c r="I2" s="60" t="s">
        <v>6</v>
      </c>
      <c r="J2" s="60" t="s">
        <v>8</v>
      </c>
      <c r="K2" s="63" t="s">
        <v>17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21</v>
      </c>
      <c r="H2" s="60" t="s">
        <v>16</v>
      </c>
      <c r="I2" s="60" t="s">
        <v>5</v>
      </c>
      <c r="J2" s="60" t="s">
        <v>8</v>
      </c>
      <c r="K2" s="63" t="s">
        <v>22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26</v>
      </c>
      <c r="H2" s="60" t="s">
        <v>21</v>
      </c>
      <c r="I2" s="60" t="s">
        <v>16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2025-01-15T00:29:22Z</dcterms:modified>
</cp:coreProperties>
</file>