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6EA323E6-5015-439B-9D62-9878CED67A25}" xr6:coauthVersionLast="47" xr6:coauthVersionMax="47" xr10:uidLastSave="{00000000-0000-0000-0000-000000000000}"/>
  <bookViews>
    <workbookView xWindow="3075" yWindow="3075" windowWidth="21600" windowHeight="11325"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4"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K33" i="23" l="1"/>
  <c r="U8" i="22"/>
  <c r="V8" i="22" s="1"/>
  <c r="W8" i="22" s="1"/>
  <c r="X8" i="22"/>
  <c r="Y8" i="22" s="1"/>
  <c r="O8" i="22"/>
  <c r="P8" i="22" s="1"/>
  <c r="Q8" i="22" s="1"/>
  <c r="I8" i="22"/>
  <c r="J8" i="22" s="1"/>
  <c r="K8" i="22" s="1"/>
  <c r="C8" i="22"/>
  <c r="D8" i="22"/>
  <c r="E8" i="22" s="1"/>
  <c r="F8" i="22"/>
  <c r="G8" i="22" s="1"/>
  <c r="Y64" i="8"/>
  <c r="Y8" i="8"/>
  <c r="R8" i="22" l="1"/>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<sst xmlns="http://schemas.openxmlformats.org/spreadsheetml/2006/main" count="1880" uniqueCount="270">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</sst>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9" xfId="0" applyNumberFormat="1" applyFont="1" applyBorder="1" applyAlignment="1">
      <alignment horizontal="center" vertical="center"/>
    </xf>
    <xf numFmtId="0" fontId="21" fillId="0" borderId="70" xfId="0" applyFont="1" applyBorder="1" applyAlignment="1">
      <alignment horizontal="center" vertical="center"/>
    </xf>
    <xf numFmtId="0" fontId="22" fillId="0" borderId="71" xfId="0" applyFont="1" applyBorder="1" applyAlignment="1">
      <alignment horizontal="center" vertical="center"/>
    </xf>
    <xf numFmtId="3" fontId="21" fillId="0" borderId="72" xfId="0" applyNumberFormat="1" applyFont="1" applyBorder="1" applyAlignment="1">
      <alignment vertical="center"/>
    </xf>
    <xf numFmtId="3" fontId="22" fillId="0" borderId="72" xfId="0" applyNumberFormat="1" applyFont="1" applyBorder="1" applyAlignment="1">
      <alignment vertical="center"/>
    </xf>
    <xf numFmtId="3" fontId="24" fillId="0" borderId="72" xfId="0" applyNumberFormat="1" applyFont="1" applyBorder="1" applyAlignment="1">
      <alignment vertical="center"/>
    </xf>
    <xf numFmtId="3" fontId="22" fillId="0" borderId="71" xfId="0" applyNumberFormat="1" applyFont="1" applyBorder="1" applyAlignment="1">
      <alignment vertical="center"/>
    </xf>
    <xf numFmtId="14" fontId="21" fillId="0" borderId="73"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5" xfId="1" applyNumberFormat="1" applyFont="1" applyFill="1" applyBorder="1"/>
    <xf numFmtId="3" fontId="20" fillId="8" borderId="75" xfId="1" applyNumberFormat="1" applyFont="1" applyFill="1" applyBorder="1" applyAlignment="1">
      <alignment horizontal="right"/>
    </xf>
    <xf numFmtId="3" fontId="20" fillId="11" borderId="75" xfId="1" applyNumberFormat="1" applyFont="1" applyFill="1" applyBorder="1" applyAlignment="1">
      <alignment horizontal="right"/>
    </xf>
    <xf numFmtId="3" fontId="20" fillId="8" borderId="76" xfId="10" applyNumberFormat="1" applyFont="1" applyFill="1" applyBorder="1" applyAlignment="1">
      <alignment horizontal="right"/>
    </xf>
    <xf numFmtId="0" fontId="37" fillId="11" borderId="76" xfId="2" applyFont="1" applyFill="1" applyBorder="1" applyAlignment="1">
      <alignment horizontal="center" vertical="center"/>
    </xf>
    <xf numFmtId="3" fontId="23" fillId="11" borderId="77"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2" xfId="0" applyFont="1" applyFill="1" applyBorder="1" applyAlignment="1">
      <alignment horizontal="center"/>
    </xf>
    <xf numFmtId="0" fontId="45" fillId="13" borderId="62" xfId="0" applyFont="1" applyFill="1" applyBorder="1" applyAlignment="1">
      <alignment horizontal="center"/>
    </xf>
    <xf numFmtId="0" fontId="47" fillId="14" borderId="62"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4"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43" fillId="0" borderId="68" xfId="12" applyFont="1" applyBorder="1" applyAlignment="1">
      <alignment horizontal="left" vertical="center" wrapText="1"/>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February 1</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February 1,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80" zoomScaleNormal="80" workbookViewId="0">
      <pane ySplit="3" topLeftCell="A19" activePane="bottomLeft" state="frozen"/>
      <selection activeCell="ZM5" sqref="ZM5"/>
      <selection pane="bottomLeft" activeCell="S15" sqref="S15"/>
    </sheetView>
  </sheetViews>
  <sheetFormatPr defaultColWidth="9.140625" defaultRowHeight="15" x14ac:dyDescent="0.25"/>
  <cols>
    <col min="1" max="16384" width="9.140625" style="279"/>
  </cols>
  <sheetData>
    <row r="1" spans="1:17" ht="14.45" customHeight="1" x14ac:dyDescent="0.25"/>
    <row r="2" spans="1:17" ht="31.5" customHeight="1" x14ac:dyDescent="0.25">
      <c r="A2" s="441" t="s">
        <v>260</v>
      </c>
      <c r="B2" s="442"/>
      <c r="C2" s="442"/>
      <c r="D2" s="442"/>
      <c r="E2" s="442"/>
      <c r="F2" s="442"/>
      <c r="G2" s="442"/>
      <c r="H2" s="442"/>
      <c r="I2" s="442"/>
      <c r="J2" s="442"/>
      <c r="K2" s="442"/>
      <c r="L2" s="442"/>
      <c r="M2" s="442"/>
      <c r="N2" s="442"/>
      <c r="O2" s="443"/>
    </row>
    <row r="3" spans="1:17" ht="72" customHeight="1" x14ac:dyDescent="0.25">
      <c r="A3" s="444" t="s">
        <v>266</v>
      </c>
      <c r="B3" s="445"/>
      <c r="C3" s="445"/>
      <c r="D3" s="445"/>
      <c r="E3" s="445"/>
      <c r="F3" s="445"/>
      <c r="G3" s="445"/>
      <c r="H3" s="445"/>
      <c r="I3" s="445"/>
      <c r="J3" s="445"/>
      <c r="K3" s="445"/>
      <c r="L3" s="445"/>
      <c r="M3" s="445"/>
      <c r="N3" s="445"/>
      <c r="O3" s="446"/>
    </row>
    <row r="4" spans="1:17" ht="14.45" customHeight="1" x14ac:dyDescent="0.25">
      <c r="A4" s="279">
        <v>2</v>
      </c>
    </row>
    <row r="5" spans="1:17" ht="14.45" customHeight="1" x14ac:dyDescent="0.25">
      <c r="Q5" s="279"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12" activePane="bottomRight" state="frozen"/>
      <selection pane="topRight" activeCell="C1" sqref="C1"/>
      <selection pane="bottomLeft" activeCell="A5" sqref="A5"/>
      <selection pane="bottomRight" activeCell="AJK34" sqref="AJK34"/>
    </sheetView>
  </sheetViews>
  <sheetFormatPr defaultColWidth="8.85546875" defaultRowHeight="15" x14ac:dyDescent="0.25"/>
  <cols>
    <col min="1" max="1" width="14" style="144" bestFit="1" customWidth="1"/>
    <col min="2" max="2" width="40.5703125" style="122" customWidth="1"/>
    <col min="3" max="4" width="8.5703125" style="122" hidden="1" customWidth="1"/>
    <col min="5" max="45" width="7.42578125" style="122" hidden="1" customWidth="1"/>
    <col min="46" max="46" width="8.5703125" style="122" hidden="1" customWidth="1"/>
    <col min="47" max="48" width="7.42578125" style="122" hidden="1" customWidth="1"/>
    <col min="49" max="56" width="8.5703125" style="122" hidden="1" customWidth="1"/>
    <col min="57" max="57" width="7.42578125" style="122" hidden="1" customWidth="1"/>
    <col min="58" max="59" width="8.5703125" style="122" hidden="1" customWidth="1"/>
    <col min="60" max="90" width="7.42578125" style="122" hidden="1" customWidth="1"/>
    <col min="91" max="190" width="8.5703125" style="122" hidden="1" customWidth="1"/>
    <col min="191" max="192" width="8" style="122" hidden="1" customWidth="1"/>
    <col min="193" max="195" width="8.5703125" style="122" hidden="1" customWidth="1"/>
    <col min="196" max="196" width="8" style="122" hidden="1" customWidth="1"/>
    <col min="197" max="198" width="8.5703125" style="122" hidden="1" customWidth="1"/>
    <col min="199" max="202" width="9.140625" style="122" hidden="1" customWidth="1"/>
    <col min="203" max="203" width="8.5703125" style="122" hidden="1" customWidth="1"/>
    <col min="204" max="206" width="9.140625" style="122" hidden="1" customWidth="1"/>
    <col min="207" max="207" width="8.5703125" style="122" hidden="1" customWidth="1"/>
    <col min="208" max="210" width="9.140625" style="122" hidden="1" customWidth="1"/>
    <col min="211" max="212" width="8.5703125" style="122" hidden="1" customWidth="1"/>
    <col min="213" max="215" width="8" style="122" hidden="1" customWidth="1"/>
    <col min="216" max="216" width="7.140625" style="122" hidden="1" customWidth="1"/>
    <col min="217" max="219" width="8" style="122" hidden="1" customWidth="1"/>
    <col min="220" max="220" width="7.140625" style="122" hidden="1" customWidth="1"/>
    <col min="221" max="223" width="8" style="122" hidden="1" customWidth="1"/>
    <col min="224" max="224" width="7.140625" style="122" hidden="1" customWidth="1"/>
    <col min="225" max="227" width="8" style="122" hidden="1" customWidth="1"/>
    <col min="228" max="229" width="7.140625" style="122" hidden="1" customWidth="1"/>
    <col min="230" max="232" width="8" style="122" hidden="1" customWidth="1"/>
    <col min="233" max="233" width="7.140625" style="122" hidden="1" customWidth="1"/>
    <col min="234" max="236" width="8" style="122" hidden="1" customWidth="1"/>
    <col min="237" max="237" width="7.14062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40625" style="122" hidden="1" customWidth="1"/>
    <col min="255" max="255" width="8" style="122" hidden="1" customWidth="1"/>
    <col min="256" max="258" width="9.140625" style="122" hidden="1" customWidth="1"/>
    <col min="259" max="259" width="8" style="122" hidden="1" customWidth="1"/>
    <col min="260" max="262" width="9.140625" style="122" hidden="1" customWidth="1"/>
    <col min="263" max="263" width="8.42578125" style="122" hidden="1" customWidth="1"/>
    <col min="264" max="264" width="7.140625" style="122" hidden="1" customWidth="1"/>
    <col min="265" max="267" width="8" style="122" hidden="1" customWidth="1"/>
    <col min="268" max="268" width="7.140625" style="122" hidden="1" customWidth="1"/>
    <col min="269" max="271" width="8" style="122" hidden="1" customWidth="1"/>
    <col min="272" max="272" width="7" style="122" hidden="1" customWidth="1"/>
    <col min="273" max="275" width="8" style="122" hidden="1" customWidth="1"/>
    <col min="276" max="276" width="7.14062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4062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40625" style="122" hidden="1" customWidth="1"/>
    <col min="307" max="307" width="8" style="122" hidden="1" customWidth="1"/>
    <col min="308" max="310" width="9.140625" style="122" hidden="1" customWidth="1"/>
    <col min="311" max="312" width="8" style="122" hidden="1" customWidth="1"/>
    <col min="313" max="315" width="9.140625" style="122" hidden="1" customWidth="1"/>
    <col min="316" max="316" width="7.14062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40625" style="122" hidden="1" customWidth="1"/>
    <col min="359" max="359" width="8" style="122" hidden="1" customWidth="1"/>
    <col min="360" max="362" width="9.140625" style="122" hidden="1" customWidth="1"/>
    <col min="363" max="364" width="8" style="122" hidden="1" customWidth="1"/>
    <col min="365" max="367" width="9.140625" style="122" hidden="1" customWidth="1"/>
    <col min="368" max="368" width="7.140625" style="122" hidden="1" customWidth="1"/>
    <col min="369" max="371" width="8" style="122" hidden="1" customWidth="1"/>
    <col min="372" max="372" width="7.14062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40625" style="122" hidden="1" customWidth="1"/>
    <col min="411" max="412" width="8" style="122" hidden="1" customWidth="1"/>
    <col min="413" max="415" width="9.140625" style="122" hidden="1" customWidth="1"/>
    <col min="416" max="416" width="8" style="122" hidden="1" customWidth="1"/>
    <col min="417" max="419" width="9.140625" style="122" hidden="1" customWidth="1"/>
    <col min="420" max="420" width="7.14062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40625" style="122" hidden="1" customWidth="1"/>
    <col min="463" max="464" width="8" style="122" hidden="1" customWidth="1"/>
    <col min="465" max="467" width="9.140625" style="122" hidden="1" customWidth="1"/>
    <col min="468" max="468" width="8" style="122" hidden="1" customWidth="1"/>
    <col min="469" max="471" width="9.140625" style="122" hidden="1" customWidth="1"/>
    <col min="472" max="472" width="7.14062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40625" style="122" hidden="1" customWidth="1"/>
    <col min="516" max="516" width="8" style="122" hidden="1" customWidth="1"/>
    <col min="517" max="519" width="9.140625" style="122" hidden="1" customWidth="1"/>
    <col min="520" max="520" width="8" style="122" hidden="1" customWidth="1"/>
    <col min="521" max="525" width="9.140625" style="122" hidden="1" customWidth="1"/>
    <col min="526" max="528" width="10.140625" style="122" hidden="1" customWidth="1"/>
    <col min="529" max="529" width="9.140625" style="122" hidden="1" customWidth="1"/>
    <col min="530" max="532" width="10.140625" style="122" hidden="1" customWidth="1"/>
    <col min="533" max="533" width="9.140625" style="122" hidden="1" customWidth="1"/>
    <col min="534" max="536" width="10.140625" style="122" hidden="1" customWidth="1"/>
    <col min="537" max="538" width="9.140625" style="122" hidden="1" customWidth="1"/>
    <col min="539" max="541" width="10.140625" style="122" hidden="1" customWidth="1"/>
    <col min="542" max="542" width="9.140625" style="122" hidden="1" customWidth="1"/>
    <col min="543" max="545" width="10.140625" style="122" hidden="1" customWidth="1"/>
    <col min="546" max="546" width="9.140625" style="122" hidden="1" customWidth="1"/>
    <col min="547" max="549" width="10.140625" style="122" hidden="1" customWidth="1"/>
    <col min="550" max="551" width="9.140625" style="122" hidden="1" customWidth="1"/>
    <col min="552" max="554" width="10.140625" style="122" hidden="1" customWidth="1"/>
    <col min="555" max="555" width="9.140625" style="122" hidden="1" customWidth="1"/>
    <col min="556" max="558" width="10.140625" style="122" hidden="1" customWidth="1"/>
    <col min="559" max="559" width="9.140625" style="122" hidden="1" customWidth="1"/>
    <col min="560" max="564" width="10.140625" style="122" hidden="1" customWidth="1"/>
    <col min="565" max="567" width="11.28515625" style="122" hidden="1" customWidth="1"/>
    <col min="568" max="568" width="10.140625" style="122" hidden="1" customWidth="1"/>
    <col min="569" max="571" width="11.28515625" style="122" hidden="1" customWidth="1"/>
    <col min="572" max="572" width="10.140625" style="122" hidden="1" customWidth="1"/>
    <col min="573" max="576" width="11.28515625" style="122" hidden="1" customWidth="1"/>
    <col min="577" max="577" width="9.140625" style="143" hidden="1" customWidth="1"/>
    <col min="578" max="580" width="10.140625" style="143" hidden="1" customWidth="1"/>
    <col min="581" max="581" width="9.140625" style="143" hidden="1" customWidth="1"/>
    <col min="582" max="584" width="10.140625" style="143" hidden="1" customWidth="1"/>
    <col min="585" max="585" width="9.140625" style="143" hidden="1" customWidth="1"/>
    <col min="586" max="587" width="10.140625" style="143" hidden="1" customWidth="1"/>
    <col min="588" max="588" width="10.140625" style="122" hidden="1" customWidth="1"/>
    <col min="589" max="590" width="9.140625" style="122" hidden="1" customWidth="1"/>
    <col min="591" max="593" width="10.140625" style="122" hidden="1" customWidth="1"/>
    <col min="594" max="594" width="9.140625" style="143" hidden="1" customWidth="1"/>
    <col min="595" max="597" width="10.140625" style="143" hidden="1" customWidth="1"/>
    <col min="598" max="598" width="9.140625" style="143" hidden="1" customWidth="1"/>
    <col min="599" max="601" width="10.140625" style="143" hidden="1" customWidth="1"/>
    <col min="602" max="603" width="9.140625" style="143" hidden="1" customWidth="1"/>
    <col min="604" max="606" width="10.140625" style="143" hidden="1" customWidth="1"/>
    <col min="607" max="607" width="9.140625" style="143" hidden="1" customWidth="1"/>
    <col min="608" max="610" width="10.140625" style="143" hidden="1" customWidth="1"/>
    <col min="611" max="612" width="9.140625" style="143" hidden="1" customWidth="1"/>
    <col min="613" max="616" width="10.140625" style="143" hidden="1" customWidth="1"/>
    <col min="617" max="619" width="11.28515625" style="143" hidden="1" customWidth="1"/>
    <col min="620" max="620" width="10.140625" style="143" hidden="1" customWidth="1"/>
    <col min="621" max="623" width="11.28515625" style="143" hidden="1" customWidth="1"/>
    <col min="624" max="625" width="10.140625" style="143" hidden="1" customWidth="1"/>
    <col min="626" max="628" width="11.28515625" style="143" hidden="1" customWidth="1"/>
    <col min="629" max="629" width="9.140625" style="122" hidden="1" customWidth="1"/>
    <col min="630" max="632" width="10.140625" style="122" hidden="1" customWidth="1"/>
    <col min="633" max="633" width="9.140625" style="122" hidden="1" customWidth="1"/>
    <col min="634" max="636" width="10.140625" style="122" hidden="1" customWidth="1"/>
    <col min="637" max="637" width="9.140625" style="122" hidden="1" customWidth="1"/>
    <col min="638" max="641" width="10.140625" style="122" hidden="1" customWidth="1"/>
    <col min="642" max="642" width="9.140625" style="122" hidden="1" customWidth="1"/>
    <col min="643" max="645" width="10.140625" style="122" hidden="1" customWidth="1"/>
    <col min="646" max="646" width="9.140625" style="122" hidden="1" customWidth="1"/>
    <col min="647" max="649" width="10.140625" style="122" hidden="1" customWidth="1"/>
    <col min="650" max="651" width="9.140625" style="122" hidden="1" customWidth="1"/>
    <col min="652" max="654" width="10.140625" style="122" hidden="1" customWidth="1"/>
    <col min="655" max="655" width="9.140625" style="122" hidden="1" customWidth="1"/>
    <col min="656" max="658" width="10.140625" style="122" hidden="1" customWidth="1"/>
    <col min="659" max="659" width="9.140625" style="122" hidden="1" customWidth="1"/>
    <col min="660" max="662" width="10.140625" style="122" hidden="1" customWidth="1"/>
    <col min="663" max="664" width="9.140625" style="122" hidden="1" customWidth="1"/>
    <col min="665" max="668" width="10.140625" style="122" hidden="1" customWidth="1"/>
    <col min="669" max="671" width="11.28515625" style="122" hidden="1" customWidth="1"/>
    <col min="672" max="672" width="10.140625" style="122" hidden="1" customWidth="1"/>
    <col min="673" max="675" width="11.28515625" style="122" hidden="1" customWidth="1"/>
    <col min="676" max="677" width="10.140625" style="122" hidden="1" customWidth="1"/>
    <col min="678" max="680" width="11.28515625" style="122" hidden="1" customWidth="1"/>
    <col min="681" max="681" width="9.140625" style="122" bestFit="1" customWidth="1"/>
    <col min="682" max="684" width="10.140625" style="122" bestFit="1" customWidth="1"/>
    <col min="685" max="686" width="9.140625" style="122" bestFit="1" customWidth="1"/>
    <col min="687" max="688" width="10.140625" style="122" bestFit="1" customWidth="1"/>
    <col min="689" max="690" width="9.140625" style="122" bestFit="1" customWidth="1"/>
    <col min="691" max="693" width="10.140625" style="122" bestFit="1" customWidth="1"/>
    <col min="694" max="694" width="9.140625" style="122" bestFit="1" customWidth="1"/>
    <col min="695" max="697" width="10.140625" style="122" bestFit="1" customWidth="1"/>
    <col min="698" max="698" width="9.140625" style="122" bestFit="1" customWidth="1"/>
    <col min="699" max="702" width="10.140625" style="122" bestFit="1" customWidth="1"/>
    <col min="703" max="703" width="9.140625" style="122" bestFit="1" customWidth="1"/>
    <col min="704" max="706" width="10.140625" style="122" bestFit="1" customWidth="1"/>
    <col min="707" max="707" width="9.140625" style="122" bestFit="1" customWidth="1"/>
    <col min="708" max="710" width="10.140625" style="122" bestFit="1" customWidth="1"/>
    <col min="711" max="712" width="9.140625" style="122" bestFit="1" customWidth="1"/>
    <col min="713" max="715" width="10.140625" style="122" bestFit="1" customWidth="1"/>
    <col min="716" max="716" width="9.140625" style="122" bestFit="1" customWidth="1"/>
    <col min="717" max="720" width="10.140625" style="122" bestFit="1" customWidth="1"/>
    <col min="721" max="723" width="11.28515625" style="122" bestFit="1" customWidth="1"/>
    <col min="724" max="725" width="10.140625" style="122" bestFit="1" customWidth="1"/>
    <col min="726" max="728" width="11.28515625" style="122" bestFit="1" customWidth="1"/>
    <col min="729" max="729" width="10.140625" style="122" bestFit="1" customWidth="1"/>
    <col min="730" max="732" width="11.28515625" style="122" bestFit="1" customWidth="1"/>
    <col min="733" max="733" width="9.140625" style="122" bestFit="1" customWidth="1"/>
    <col min="734" max="737" width="10.140625" style="122" bestFit="1" customWidth="1"/>
    <col min="738" max="738" width="9.140625" style="122" bestFit="1" customWidth="1"/>
    <col min="739" max="741" width="10.140625" style="122" bestFit="1" customWidth="1"/>
    <col min="742" max="742" width="9.140625" style="122" bestFit="1" customWidth="1"/>
    <col min="743" max="745" width="10.140625" style="122" bestFit="1" customWidth="1"/>
    <col min="746" max="746" width="9.140625" style="122" bestFit="1" customWidth="1"/>
    <col min="747" max="749" width="10.140625" style="122" bestFit="1" customWidth="1"/>
    <col min="750" max="751" width="9.140625" style="122" bestFit="1" customWidth="1"/>
    <col min="752" max="754" width="10.140625" style="122" bestFit="1" customWidth="1"/>
    <col min="755" max="755" width="9.140625" style="122" bestFit="1" customWidth="1"/>
    <col min="756" max="758" width="10.140625" style="122" bestFit="1" customWidth="1"/>
    <col min="759" max="759" width="9.140625" style="122" bestFit="1" customWidth="1"/>
    <col min="760" max="762" width="10.140625" style="122" bestFit="1" customWidth="1"/>
    <col min="763" max="764" width="9.140625" style="122" bestFit="1" customWidth="1"/>
    <col min="765" max="767" width="10.140625" style="122" bestFit="1" customWidth="1"/>
    <col min="768" max="768" width="9.140625" style="122" bestFit="1" customWidth="1"/>
    <col min="769" max="772" width="10.140625" style="122" bestFit="1" customWidth="1"/>
    <col min="773" max="776" width="11.28515625" style="122" bestFit="1" customWidth="1"/>
    <col min="777" max="777" width="10.140625" style="122" bestFit="1" customWidth="1"/>
    <col min="778" max="780" width="11.28515625" style="122" bestFit="1" customWidth="1"/>
    <col min="781" max="781" width="10.140625" style="122" bestFit="1" customWidth="1"/>
    <col min="782" max="784" width="11.28515625" style="122" bestFit="1" customWidth="1"/>
    <col min="785" max="786" width="9.140625" style="122" bestFit="1" customWidth="1"/>
    <col min="787" max="789" width="10.140625" style="122" bestFit="1" customWidth="1"/>
    <col min="790" max="790" width="9.140625" style="122" bestFit="1" customWidth="1"/>
    <col min="791" max="793" width="10.140625" style="122" bestFit="1" customWidth="1"/>
    <col min="794" max="794" width="9.140625" style="122" bestFit="1" customWidth="1"/>
    <col min="795" max="797" width="10.140625" style="122" bestFit="1" customWidth="1"/>
    <col min="798" max="798" width="9.140625" style="122" bestFit="1" customWidth="1"/>
    <col min="799" max="801" width="10.140625" style="122" bestFit="1" customWidth="1"/>
    <col min="802" max="803" width="9.140625" style="122" bestFit="1" customWidth="1"/>
    <col min="804" max="806" width="10.140625" style="122" bestFit="1" customWidth="1"/>
    <col min="807" max="807" width="9.140625" style="122" bestFit="1" customWidth="1"/>
    <col min="808" max="810" width="10.140625" style="122" bestFit="1" customWidth="1"/>
    <col min="811" max="811" width="9.140625" style="122" bestFit="1" customWidth="1"/>
    <col min="812" max="815" width="10.140625" style="122" bestFit="1" customWidth="1"/>
    <col min="816" max="816" width="9.140625" style="122" bestFit="1" customWidth="1"/>
    <col min="817" max="819" width="10.140625" style="122" bestFit="1" customWidth="1"/>
    <col min="820" max="820" width="9.140625" style="122" bestFit="1" customWidth="1"/>
    <col min="821" max="825" width="10.140625" style="122" bestFit="1" customWidth="1"/>
    <col min="826" max="828" width="11.28515625" style="122" bestFit="1" customWidth="1"/>
    <col min="829" max="829" width="10.140625" style="122" bestFit="1" customWidth="1"/>
    <col min="830" max="832" width="11.28515625" style="122" bestFit="1" customWidth="1"/>
    <col min="833" max="833" width="10.140625" style="122" bestFit="1" customWidth="1"/>
    <col min="834" max="836" width="11.28515625" style="122" bestFit="1" customWidth="1"/>
    <col min="837" max="837" width="9.140625" style="122" bestFit="1" customWidth="1"/>
    <col min="838" max="838" width="9.140625" style="142" bestFit="1" customWidth="1"/>
    <col min="839" max="841" width="10.140625" style="142" bestFit="1" customWidth="1"/>
    <col min="842" max="842" width="9.140625" style="142" bestFit="1" customWidth="1"/>
    <col min="843" max="845" width="10.140625" style="142" bestFit="1" customWidth="1"/>
    <col min="846" max="846" width="9.140625" style="142" bestFit="1" customWidth="1"/>
    <col min="847" max="849" width="10.140625" style="142" bestFit="1" customWidth="1"/>
    <col min="850" max="851" width="9.140625" style="142" bestFit="1" customWidth="1"/>
    <col min="852" max="854" width="10.140625" style="142" bestFit="1" customWidth="1"/>
    <col min="855" max="855" width="9.140625" style="142" bestFit="1" customWidth="1"/>
    <col min="856" max="858" width="10.140625" style="142" bestFit="1" customWidth="1"/>
    <col min="859" max="859" width="9.140625" style="142" bestFit="1" customWidth="1"/>
    <col min="860" max="862" width="10.140625" style="142" bestFit="1" customWidth="1"/>
    <col min="863" max="864" width="9.140625" style="142" bestFit="1" customWidth="1"/>
    <col min="865" max="867" width="10.140625" style="142" bestFit="1" customWidth="1"/>
    <col min="868" max="868" width="9.140625" style="142" bestFit="1" customWidth="1"/>
    <col min="869" max="871" width="10.140625" style="142" bestFit="1" customWidth="1"/>
    <col min="872" max="872" width="9.140625" style="142" bestFit="1" customWidth="1"/>
    <col min="873" max="877" width="10.140625" style="142" bestFit="1" customWidth="1"/>
    <col min="878" max="880" width="11.28515625" style="142" bestFit="1" customWidth="1"/>
    <col min="881" max="881" width="10.140625" style="142" bestFit="1" customWidth="1"/>
    <col min="882" max="884" width="11.28515625" style="142" bestFit="1" customWidth="1"/>
    <col min="885" max="885" width="10.140625" style="142" bestFit="1" customWidth="1"/>
    <col min="886" max="889" width="11.28515625" style="142" bestFit="1" customWidth="1"/>
    <col min="890" max="941" width="11.7109375" style="122" customWidth="1"/>
    <col min="942" max="942" width="11" style="122" bestFit="1" customWidth="1"/>
    <col min="943" max="943" width="12" style="122" customWidth="1"/>
    <col min="944" max="945" width="9.85546875" style="122" bestFit="1" customWidth="1"/>
    <col min="946" max="947" width="8.85546875" style="122"/>
    <col min="948" max="949" width="9.85546875" style="122" bestFit="1" customWidth="1"/>
    <col min="950" max="951" width="8.85546875" style="122"/>
    <col min="952" max="954" width="9.85546875" style="122" bestFit="1" customWidth="1"/>
    <col min="955" max="955" width="8.85546875" style="122"/>
    <col min="956" max="958" width="9.85546875" style="122" bestFit="1" customWidth="1"/>
    <col min="959" max="959" width="8.85546875" style="122"/>
    <col min="960" max="962" width="9.85546875" style="122" bestFit="1" customWidth="1"/>
    <col min="963" max="964" width="8.85546875" style="122"/>
    <col min="965" max="967" width="9.85546875" style="122" bestFit="1" customWidth="1"/>
    <col min="968" max="968" width="8.85546875" style="122"/>
    <col min="969" max="971" width="9.85546875" style="122" bestFit="1" customWidth="1"/>
    <col min="972" max="972" width="8.85546875" style="122"/>
    <col min="973" max="976" width="9.85546875" style="122" bestFit="1" customWidth="1"/>
    <col min="977" max="977" width="8.85546875" style="122"/>
    <col min="978" max="981" width="9.85546875" style="122" bestFit="1" customWidth="1"/>
    <col min="982" max="984" width="11" style="122" bestFit="1" customWidth="1"/>
    <col min="985" max="986" width="9.85546875" style="122" bestFit="1" customWidth="1"/>
    <col min="987" max="989" width="11" style="122" bestFit="1" customWidth="1"/>
    <col min="990" max="990" width="9.85546875" style="122" bestFit="1" customWidth="1"/>
    <col min="991" max="993" width="11" style="122" bestFit="1" customWidth="1"/>
    <col min="994" max="16384" width="8.85546875" style="122"/>
  </cols>
  <sheetData>
    <row r="1" spans="1:994" ht="14.1" customHeight="1" thickBot="1" x14ac:dyDescent="0.3">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25">
      <c r="A2" s="335"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3">
        <v>45662</v>
      </c>
      <c r="AJG2" s="350">
        <v>45669</v>
      </c>
      <c r="AJH2" s="350">
        <v>45676</v>
      </c>
      <c r="AJI2" s="350">
        <v>45683</v>
      </c>
      <c r="AJJ2" s="350">
        <v>45690</v>
      </c>
      <c r="AJK2" s="350">
        <v>45697</v>
      </c>
      <c r="AJL2" s="350">
        <v>45704</v>
      </c>
      <c r="AJM2" s="350">
        <v>45711</v>
      </c>
      <c r="AJN2" s="350">
        <v>45718</v>
      </c>
      <c r="AJO2" s="350">
        <v>45725</v>
      </c>
      <c r="AJP2" s="350">
        <v>45732</v>
      </c>
      <c r="AJQ2" s="350">
        <v>45739</v>
      </c>
      <c r="AJR2" s="350">
        <v>45746</v>
      </c>
      <c r="AJS2" s="350">
        <v>45753</v>
      </c>
      <c r="AJT2" s="350">
        <v>45760</v>
      </c>
      <c r="AJU2" s="350">
        <v>45767</v>
      </c>
      <c r="AJV2" s="350">
        <v>45774</v>
      </c>
      <c r="AJW2" s="350">
        <v>45781</v>
      </c>
      <c r="AJX2" s="350">
        <v>45788</v>
      </c>
      <c r="AJY2" s="350">
        <v>45795</v>
      </c>
      <c r="AJZ2" s="350">
        <v>45802</v>
      </c>
      <c r="AKA2" s="350">
        <v>45809</v>
      </c>
      <c r="AKB2" s="350">
        <v>45816</v>
      </c>
      <c r="AKC2" s="350">
        <v>45823</v>
      </c>
      <c r="AKD2" s="350">
        <v>45830</v>
      </c>
      <c r="AKE2" s="350">
        <v>45837</v>
      </c>
      <c r="AKF2" s="350">
        <v>45844</v>
      </c>
      <c r="AKG2" s="350">
        <v>45851</v>
      </c>
      <c r="AKH2" s="350">
        <v>45858</v>
      </c>
      <c r="AKI2" s="350">
        <v>45865</v>
      </c>
      <c r="AKJ2" s="350">
        <v>45872</v>
      </c>
      <c r="AKK2" s="350">
        <v>45879</v>
      </c>
      <c r="AKL2" s="350">
        <v>45886</v>
      </c>
      <c r="AKM2" s="350">
        <v>45893</v>
      </c>
      <c r="AKN2" s="350">
        <v>45900</v>
      </c>
      <c r="AKO2" s="350">
        <v>45907</v>
      </c>
      <c r="AKP2" s="350">
        <v>45914</v>
      </c>
      <c r="AKQ2" s="350">
        <v>45921</v>
      </c>
      <c r="AKR2" s="350">
        <v>45928</v>
      </c>
      <c r="AKS2" s="350">
        <v>45935</v>
      </c>
      <c r="AKT2" s="350">
        <v>45942</v>
      </c>
      <c r="AKU2" s="350">
        <v>45949</v>
      </c>
      <c r="AKV2" s="350">
        <v>45956</v>
      </c>
      <c r="AKW2" s="350">
        <v>45963</v>
      </c>
      <c r="AKX2" s="350">
        <v>45970</v>
      </c>
      <c r="AKY2" s="350">
        <v>45977</v>
      </c>
      <c r="AKZ2" s="350">
        <v>45984</v>
      </c>
      <c r="ALA2" s="350">
        <v>45991</v>
      </c>
      <c r="ALB2" s="350">
        <v>45998</v>
      </c>
      <c r="ALC2" s="350">
        <v>46005</v>
      </c>
      <c r="ALD2" s="350">
        <v>46012</v>
      </c>
      <c r="ALE2" s="350">
        <v>46019</v>
      </c>
      <c r="ALF2" s="350">
        <v>46026</v>
      </c>
    </row>
    <row r="3" spans="1:994" ht="12.75" customHeight="1" x14ac:dyDescent="0.25">
      <c r="A3" s="328" t="s">
        <v>253</v>
      </c>
      <c r="B3" s="145"/>
      <c r="C3" s="329">
        <v>2007</v>
      </c>
      <c r="D3" s="329">
        <v>2007</v>
      </c>
      <c r="E3" s="329">
        <v>2007</v>
      </c>
      <c r="F3" s="329">
        <v>2007</v>
      </c>
      <c r="G3" s="329">
        <v>2007</v>
      </c>
      <c r="H3" s="329">
        <v>2007</v>
      </c>
      <c r="I3" s="329">
        <v>2007</v>
      </c>
      <c r="J3" s="329">
        <v>2007</v>
      </c>
      <c r="K3" s="329">
        <v>2007</v>
      </c>
      <c r="L3" s="329">
        <v>2007</v>
      </c>
      <c r="M3" s="329">
        <v>2007</v>
      </c>
      <c r="N3" s="329">
        <v>2007</v>
      </c>
      <c r="O3" s="329">
        <v>2007</v>
      </c>
      <c r="P3" s="329">
        <v>2007</v>
      </c>
      <c r="Q3" s="329">
        <v>2007</v>
      </c>
      <c r="R3" s="329">
        <v>2007</v>
      </c>
      <c r="S3" s="329">
        <v>2007</v>
      </c>
      <c r="T3" s="329">
        <v>2007</v>
      </c>
      <c r="U3" s="329">
        <v>2007</v>
      </c>
      <c r="V3" s="329">
        <v>2007</v>
      </c>
      <c r="W3" s="329">
        <v>2007</v>
      </c>
      <c r="X3" s="329">
        <v>2007</v>
      </c>
      <c r="Y3" s="329">
        <v>2007</v>
      </c>
      <c r="Z3" s="329">
        <v>2007</v>
      </c>
      <c r="AA3" s="329">
        <v>2007</v>
      </c>
      <c r="AB3" s="329">
        <v>2007</v>
      </c>
      <c r="AC3" s="329">
        <v>2007</v>
      </c>
      <c r="AD3" s="329">
        <v>2007</v>
      </c>
      <c r="AE3" s="329">
        <v>2007</v>
      </c>
      <c r="AF3" s="329">
        <v>2007</v>
      </c>
      <c r="AG3" s="329">
        <v>2007</v>
      </c>
      <c r="AH3" s="329">
        <v>2007</v>
      </c>
      <c r="AI3" s="329">
        <v>2007</v>
      </c>
      <c r="AJ3" s="329">
        <v>2007</v>
      </c>
      <c r="AK3" s="329">
        <v>2007</v>
      </c>
      <c r="AL3" s="329">
        <v>2007</v>
      </c>
      <c r="AM3" s="329">
        <v>2007</v>
      </c>
      <c r="AN3" s="329">
        <v>2007</v>
      </c>
      <c r="AO3" s="329">
        <v>2007</v>
      </c>
      <c r="AP3" s="329">
        <v>2007</v>
      </c>
      <c r="AQ3" s="329">
        <v>2007</v>
      </c>
      <c r="AR3" s="329">
        <v>2007</v>
      </c>
      <c r="AS3" s="329">
        <v>2007</v>
      </c>
      <c r="AT3" s="329">
        <v>2007</v>
      </c>
      <c r="AU3" s="329">
        <v>2007</v>
      </c>
      <c r="AV3" s="329">
        <v>2007</v>
      </c>
      <c r="AW3" s="329">
        <v>2007</v>
      </c>
      <c r="AX3" s="329">
        <v>2007</v>
      </c>
      <c r="AY3" s="329">
        <v>2007</v>
      </c>
      <c r="AZ3" s="329">
        <v>2007</v>
      </c>
      <c r="BA3" s="329">
        <v>2007</v>
      </c>
      <c r="BB3" s="329">
        <v>2007</v>
      </c>
      <c r="BC3" s="329">
        <v>2008</v>
      </c>
      <c r="BD3" s="329">
        <v>2008</v>
      </c>
      <c r="BE3" s="329">
        <v>2008</v>
      </c>
      <c r="BF3" s="329">
        <v>2008</v>
      </c>
      <c r="BG3" s="329">
        <v>2008</v>
      </c>
      <c r="BH3" s="329">
        <v>2008</v>
      </c>
      <c r="BI3" s="329">
        <v>2008</v>
      </c>
      <c r="BJ3" s="329">
        <v>2008</v>
      </c>
      <c r="BK3" s="329">
        <v>2008</v>
      </c>
      <c r="BL3" s="329">
        <v>2008</v>
      </c>
      <c r="BM3" s="329">
        <v>2008</v>
      </c>
      <c r="BN3" s="329">
        <v>2008</v>
      </c>
      <c r="BO3" s="329">
        <v>2008</v>
      </c>
      <c r="BP3" s="329">
        <v>2008</v>
      </c>
      <c r="BQ3" s="329">
        <v>2008</v>
      </c>
      <c r="BR3" s="329">
        <v>2008</v>
      </c>
      <c r="BS3" s="329">
        <v>2008</v>
      </c>
      <c r="BT3" s="329">
        <v>2008</v>
      </c>
      <c r="BU3" s="329">
        <v>2008</v>
      </c>
      <c r="BV3" s="329">
        <v>2008</v>
      </c>
      <c r="BW3" s="329">
        <v>2008</v>
      </c>
      <c r="BX3" s="329">
        <v>2008</v>
      </c>
      <c r="BY3" s="329">
        <v>2008</v>
      </c>
      <c r="BZ3" s="329">
        <v>2008</v>
      </c>
      <c r="CA3" s="329">
        <v>2008</v>
      </c>
      <c r="CB3" s="329">
        <v>2008</v>
      </c>
      <c r="CC3" s="329">
        <v>2008</v>
      </c>
      <c r="CD3" s="329">
        <v>2008</v>
      </c>
      <c r="CE3" s="329">
        <v>2008</v>
      </c>
      <c r="CF3" s="329">
        <v>2008</v>
      </c>
      <c r="CG3" s="329">
        <v>2008</v>
      </c>
      <c r="CH3" s="329">
        <v>2008</v>
      </c>
      <c r="CI3" s="329">
        <v>2008</v>
      </c>
      <c r="CJ3" s="329">
        <v>2008</v>
      </c>
      <c r="CK3" s="329">
        <v>2008</v>
      </c>
      <c r="CL3" s="329">
        <v>2008</v>
      </c>
      <c r="CM3" s="329">
        <v>2008</v>
      </c>
      <c r="CN3" s="329">
        <v>2008</v>
      </c>
      <c r="CO3" s="329">
        <v>2008</v>
      </c>
      <c r="CP3" s="329">
        <v>2008</v>
      </c>
      <c r="CQ3" s="329">
        <v>2008</v>
      </c>
      <c r="CR3" s="329">
        <v>2008</v>
      </c>
      <c r="CS3" s="329">
        <v>2008</v>
      </c>
      <c r="CT3" s="329">
        <v>2008</v>
      </c>
      <c r="CU3" s="329">
        <v>2008</v>
      </c>
      <c r="CV3" s="329">
        <v>2008</v>
      </c>
      <c r="CW3" s="329">
        <v>2008</v>
      </c>
      <c r="CX3" s="329">
        <v>2008</v>
      </c>
      <c r="CY3" s="329">
        <v>2008</v>
      </c>
      <c r="CZ3" s="329">
        <v>2008</v>
      </c>
      <c r="DA3" s="329">
        <v>2008</v>
      </c>
      <c r="DB3" s="329">
        <v>2008</v>
      </c>
      <c r="DC3" s="329">
        <v>2009</v>
      </c>
      <c r="DD3" s="329">
        <v>2009</v>
      </c>
      <c r="DE3" s="329">
        <v>2009</v>
      </c>
      <c r="DF3" s="329">
        <v>2009</v>
      </c>
      <c r="DG3" s="329">
        <v>2009</v>
      </c>
      <c r="DH3" s="329">
        <v>2009</v>
      </c>
      <c r="DI3" s="329">
        <v>2009</v>
      </c>
      <c r="DJ3" s="329">
        <v>2009</v>
      </c>
      <c r="DK3" s="329">
        <v>2009</v>
      </c>
      <c r="DL3" s="329">
        <v>2009</v>
      </c>
      <c r="DM3" s="329">
        <v>2009</v>
      </c>
      <c r="DN3" s="329">
        <v>2009</v>
      </c>
      <c r="DO3" s="329">
        <v>2009</v>
      </c>
      <c r="DP3" s="329">
        <v>2009</v>
      </c>
      <c r="DQ3" s="329">
        <v>2009</v>
      </c>
      <c r="DR3" s="329">
        <v>2009</v>
      </c>
      <c r="DS3" s="329">
        <v>2009</v>
      </c>
      <c r="DT3" s="329">
        <v>2009</v>
      </c>
      <c r="DU3" s="329">
        <v>2009</v>
      </c>
      <c r="DV3" s="329">
        <v>2009</v>
      </c>
      <c r="DW3" s="329">
        <v>2009</v>
      </c>
      <c r="DX3" s="329">
        <v>2009</v>
      </c>
      <c r="DY3" s="329">
        <v>2009</v>
      </c>
      <c r="DZ3" s="329">
        <v>2009</v>
      </c>
      <c r="EA3" s="329">
        <v>2009</v>
      </c>
      <c r="EB3" s="329">
        <v>2009</v>
      </c>
      <c r="EC3" s="329">
        <v>2009</v>
      </c>
      <c r="ED3" s="329">
        <v>2009</v>
      </c>
      <c r="EE3" s="329">
        <v>2009</v>
      </c>
      <c r="EF3" s="329">
        <v>2009</v>
      </c>
      <c r="EG3" s="329">
        <v>2009</v>
      </c>
      <c r="EH3" s="329">
        <v>2009</v>
      </c>
      <c r="EI3" s="329">
        <v>2009</v>
      </c>
      <c r="EJ3" s="329">
        <v>2009</v>
      </c>
      <c r="EK3" s="329">
        <v>2009</v>
      </c>
      <c r="EL3" s="329">
        <v>2009</v>
      </c>
      <c r="EM3" s="329">
        <v>2009</v>
      </c>
      <c r="EN3" s="329">
        <v>2009</v>
      </c>
      <c r="EO3" s="329">
        <v>2009</v>
      </c>
      <c r="EP3" s="329">
        <v>2009</v>
      </c>
      <c r="EQ3" s="329">
        <v>2009</v>
      </c>
      <c r="ER3" s="329">
        <v>2009</v>
      </c>
      <c r="ES3" s="329">
        <v>2009</v>
      </c>
      <c r="ET3" s="329">
        <v>2009</v>
      </c>
      <c r="EU3" s="329">
        <v>2009</v>
      </c>
      <c r="EV3" s="329">
        <v>2009</v>
      </c>
      <c r="EW3" s="329">
        <v>2009</v>
      </c>
      <c r="EX3" s="329">
        <v>2009</v>
      </c>
      <c r="EY3" s="329">
        <v>2009</v>
      </c>
      <c r="EZ3" s="329">
        <v>2009</v>
      </c>
      <c r="FA3" s="329">
        <v>2009</v>
      </c>
      <c r="FB3" s="329">
        <v>2009</v>
      </c>
      <c r="FC3" s="329">
        <v>2010</v>
      </c>
      <c r="FD3" s="329">
        <v>2010</v>
      </c>
      <c r="FE3" s="329">
        <v>2010</v>
      </c>
      <c r="FF3" s="329">
        <v>2010</v>
      </c>
      <c r="FG3" s="329">
        <v>2010</v>
      </c>
      <c r="FH3" s="329">
        <v>2010</v>
      </c>
      <c r="FI3" s="329">
        <v>2010</v>
      </c>
      <c r="FJ3" s="329">
        <v>2010</v>
      </c>
      <c r="FK3" s="329">
        <v>2010</v>
      </c>
      <c r="FL3" s="329">
        <v>2010</v>
      </c>
      <c r="FM3" s="329">
        <v>2010</v>
      </c>
      <c r="FN3" s="329">
        <v>2010</v>
      </c>
      <c r="FO3" s="329">
        <v>2010</v>
      </c>
      <c r="FP3" s="329">
        <v>2010</v>
      </c>
      <c r="FQ3" s="329">
        <v>2010</v>
      </c>
      <c r="FR3" s="329">
        <v>2010</v>
      </c>
      <c r="FS3" s="329">
        <v>2010</v>
      </c>
      <c r="FT3" s="329">
        <v>2010</v>
      </c>
      <c r="FU3" s="329">
        <v>2010</v>
      </c>
      <c r="FV3" s="329">
        <v>2010</v>
      </c>
      <c r="FW3" s="329">
        <v>2010</v>
      </c>
      <c r="FX3" s="329">
        <v>2010</v>
      </c>
      <c r="FY3" s="329">
        <v>2010</v>
      </c>
      <c r="FZ3" s="329">
        <v>2010</v>
      </c>
      <c r="GA3" s="329">
        <v>2010</v>
      </c>
      <c r="GB3" s="329">
        <v>2010</v>
      </c>
      <c r="GC3" s="329">
        <v>2010</v>
      </c>
      <c r="GD3" s="329">
        <v>2010</v>
      </c>
      <c r="GE3" s="329">
        <v>2010</v>
      </c>
      <c r="GF3" s="329">
        <v>2010</v>
      </c>
      <c r="GG3" s="329">
        <v>2010</v>
      </c>
      <c r="GH3" s="329">
        <v>2010</v>
      </c>
      <c r="GI3" s="329">
        <v>2010</v>
      </c>
      <c r="GJ3" s="329">
        <v>2010</v>
      </c>
      <c r="GK3" s="329">
        <v>2010</v>
      </c>
      <c r="GL3" s="329">
        <v>2010</v>
      </c>
      <c r="GM3" s="329">
        <v>2010</v>
      </c>
      <c r="GN3" s="329">
        <v>2010</v>
      </c>
      <c r="GO3" s="329">
        <v>2010</v>
      </c>
      <c r="GP3" s="329">
        <v>2010</v>
      </c>
      <c r="GQ3" s="329">
        <v>2010</v>
      </c>
      <c r="GR3" s="329">
        <v>2010</v>
      </c>
      <c r="GS3" s="329">
        <v>2010</v>
      </c>
      <c r="GT3" s="329">
        <v>2010</v>
      </c>
      <c r="GU3" s="329">
        <v>2010</v>
      </c>
      <c r="GV3" s="329">
        <v>2010</v>
      </c>
      <c r="GW3" s="329">
        <v>2010</v>
      </c>
      <c r="GX3" s="329">
        <v>2010</v>
      </c>
      <c r="GY3" s="329">
        <v>2010</v>
      </c>
      <c r="GZ3" s="329">
        <v>2010</v>
      </c>
      <c r="HA3" s="329">
        <v>2010</v>
      </c>
      <c r="HB3" s="329">
        <v>2010</v>
      </c>
      <c r="HC3" s="329">
        <v>2011</v>
      </c>
      <c r="HD3" s="329">
        <v>2011</v>
      </c>
      <c r="HE3" s="329">
        <v>2011</v>
      </c>
      <c r="HF3" s="329">
        <v>2011</v>
      </c>
      <c r="HG3" s="329">
        <v>2011</v>
      </c>
      <c r="HH3" s="329">
        <v>2011</v>
      </c>
      <c r="HI3" s="329">
        <v>2011</v>
      </c>
      <c r="HJ3" s="329">
        <v>2011</v>
      </c>
      <c r="HK3" s="329">
        <v>2011</v>
      </c>
      <c r="HL3" s="329">
        <v>2011</v>
      </c>
      <c r="HM3" s="329">
        <v>2011</v>
      </c>
      <c r="HN3" s="329">
        <v>2011</v>
      </c>
      <c r="HO3" s="329">
        <v>2011</v>
      </c>
      <c r="HP3" s="329">
        <v>2011</v>
      </c>
      <c r="HQ3" s="329">
        <v>2011</v>
      </c>
      <c r="HR3" s="329">
        <v>2011</v>
      </c>
      <c r="HS3" s="329">
        <v>2011</v>
      </c>
      <c r="HT3" s="329">
        <v>2011</v>
      </c>
      <c r="HU3" s="329">
        <v>2011</v>
      </c>
      <c r="HV3" s="329">
        <v>2011</v>
      </c>
      <c r="HW3" s="329">
        <v>2011</v>
      </c>
      <c r="HX3" s="329">
        <v>2011</v>
      </c>
      <c r="HY3" s="329">
        <v>2011</v>
      </c>
      <c r="HZ3" s="329">
        <v>2011</v>
      </c>
      <c r="IA3" s="329">
        <v>2011</v>
      </c>
      <c r="IB3" s="329">
        <v>2011</v>
      </c>
      <c r="IC3" s="329">
        <v>2011</v>
      </c>
      <c r="ID3" s="329">
        <v>2011</v>
      </c>
      <c r="IE3" s="329">
        <v>2011</v>
      </c>
      <c r="IF3" s="329">
        <v>2011</v>
      </c>
      <c r="IG3" s="329">
        <v>2011</v>
      </c>
      <c r="IH3" s="329">
        <v>2011</v>
      </c>
      <c r="II3" s="329">
        <v>2011</v>
      </c>
      <c r="IJ3" s="329">
        <v>2011</v>
      </c>
      <c r="IK3" s="329">
        <v>2011</v>
      </c>
      <c r="IL3" s="329">
        <v>2011</v>
      </c>
      <c r="IM3" s="329">
        <v>2011</v>
      </c>
      <c r="IN3" s="329">
        <v>2011</v>
      </c>
      <c r="IO3" s="329">
        <v>2011</v>
      </c>
      <c r="IP3" s="329">
        <v>2011</v>
      </c>
      <c r="IQ3" s="329">
        <v>2011</v>
      </c>
      <c r="IR3" s="329">
        <v>2011</v>
      </c>
      <c r="IS3" s="329">
        <v>2011</v>
      </c>
      <c r="IT3" s="329">
        <v>2011</v>
      </c>
      <c r="IU3" s="329">
        <v>2011</v>
      </c>
      <c r="IV3" s="329">
        <v>2011</v>
      </c>
      <c r="IW3" s="329">
        <v>2011</v>
      </c>
      <c r="IX3" s="329">
        <v>2011</v>
      </c>
      <c r="IY3" s="329">
        <v>2011</v>
      </c>
      <c r="IZ3" s="329">
        <v>2011</v>
      </c>
      <c r="JA3" s="329">
        <v>2011</v>
      </c>
      <c r="JB3" s="329">
        <v>2011</v>
      </c>
      <c r="JC3" s="329" t="s">
        <v>234</v>
      </c>
      <c r="JD3" s="329">
        <v>2012</v>
      </c>
      <c r="JE3" s="329">
        <v>2012</v>
      </c>
      <c r="JF3" s="329">
        <v>2012</v>
      </c>
      <c r="JG3" s="329">
        <v>2012</v>
      </c>
      <c r="JH3" s="329">
        <v>2012</v>
      </c>
      <c r="JI3" s="329">
        <v>2012</v>
      </c>
      <c r="JJ3" s="329">
        <v>2012</v>
      </c>
      <c r="JK3" s="329">
        <v>2012</v>
      </c>
      <c r="JL3" s="329">
        <v>2012</v>
      </c>
      <c r="JM3" s="329">
        <v>2012</v>
      </c>
      <c r="JN3" s="329">
        <v>2012</v>
      </c>
      <c r="JO3" s="329">
        <v>2012</v>
      </c>
      <c r="JP3" s="329">
        <v>2012</v>
      </c>
      <c r="JQ3" s="329">
        <v>2012</v>
      </c>
      <c r="JR3" s="329">
        <v>2012</v>
      </c>
      <c r="JS3" s="329">
        <v>2012</v>
      </c>
      <c r="JT3" s="329">
        <v>2012</v>
      </c>
      <c r="JU3" s="329">
        <v>2012</v>
      </c>
      <c r="JV3" s="329">
        <v>2012</v>
      </c>
      <c r="JW3" s="329">
        <v>2012</v>
      </c>
      <c r="JX3" s="329">
        <v>2012</v>
      </c>
      <c r="JY3" s="329">
        <v>2012</v>
      </c>
      <c r="JZ3" s="329">
        <v>2012</v>
      </c>
      <c r="KA3" s="329">
        <v>2012</v>
      </c>
      <c r="KB3" s="329">
        <v>2012</v>
      </c>
      <c r="KC3" s="329">
        <v>2012</v>
      </c>
      <c r="KD3" s="329">
        <v>2012</v>
      </c>
      <c r="KE3" s="329">
        <v>2012</v>
      </c>
      <c r="KF3" s="329">
        <v>2012</v>
      </c>
      <c r="KG3" s="329">
        <v>2012</v>
      </c>
      <c r="KH3" s="329">
        <v>2012</v>
      </c>
      <c r="KI3" s="329">
        <v>2012</v>
      </c>
      <c r="KJ3" s="329">
        <v>2012</v>
      </c>
      <c r="KK3" s="329">
        <v>2012</v>
      </c>
      <c r="KL3" s="329">
        <v>2012</v>
      </c>
      <c r="KM3" s="329">
        <v>2012</v>
      </c>
      <c r="KN3" s="329">
        <v>2012</v>
      </c>
      <c r="KO3" s="329">
        <v>2012</v>
      </c>
      <c r="KP3" s="329">
        <v>2012</v>
      </c>
      <c r="KQ3" s="329">
        <v>2012</v>
      </c>
      <c r="KR3" s="329">
        <v>2012</v>
      </c>
      <c r="KS3" s="329">
        <v>2012</v>
      </c>
      <c r="KT3" s="329">
        <v>2012</v>
      </c>
      <c r="KU3" s="329">
        <v>2012</v>
      </c>
      <c r="KV3" s="329">
        <v>2012</v>
      </c>
      <c r="KW3" s="329">
        <v>2012</v>
      </c>
      <c r="KX3" s="329">
        <v>2012</v>
      </c>
      <c r="KY3" s="329">
        <v>2012</v>
      </c>
      <c r="KZ3" s="329">
        <v>2012</v>
      </c>
      <c r="LA3" s="329">
        <v>2012</v>
      </c>
      <c r="LB3" s="329">
        <v>2012</v>
      </c>
      <c r="LC3" s="329">
        <v>2012</v>
      </c>
      <c r="LD3" s="329">
        <v>2013</v>
      </c>
      <c r="LE3" s="329">
        <v>2013</v>
      </c>
      <c r="LF3" s="329">
        <v>2013</v>
      </c>
      <c r="LG3" s="329">
        <v>2013</v>
      </c>
      <c r="LH3" s="329">
        <v>2013</v>
      </c>
      <c r="LI3" s="329">
        <v>2013</v>
      </c>
      <c r="LJ3" s="329">
        <v>2013</v>
      </c>
      <c r="LK3" s="329">
        <v>2013</v>
      </c>
      <c r="LL3" s="329">
        <v>2013</v>
      </c>
      <c r="LM3" s="329">
        <v>2013</v>
      </c>
      <c r="LN3" s="329">
        <v>2013</v>
      </c>
      <c r="LO3" s="329">
        <v>2013</v>
      </c>
      <c r="LP3" s="329">
        <v>2013</v>
      </c>
      <c r="LQ3" s="329">
        <v>2013</v>
      </c>
      <c r="LR3" s="329">
        <v>2013</v>
      </c>
      <c r="LS3" s="329">
        <v>2013</v>
      </c>
      <c r="LT3" s="329">
        <v>2013</v>
      </c>
      <c r="LU3" s="329">
        <v>2013</v>
      </c>
      <c r="LV3" s="329">
        <v>2013</v>
      </c>
      <c r="LW3" s="329">
        <v>2013</v>
      </c>
      <c r="LX3" s="329">
        <v>2013</v>
      </c>
      <c r="LY3" s="329">
        <v>2013</v>
      </c>
      <c r="LZ3" s="329">
        <v>2013</v>
      </c>
      <c r="MA3" s="329">
        <v>2013</v>
      </c>
      <c r="MB3" s="329">
        <v>2013</v>
      </c>
      <c r="MC3" s="329">
        <v>2013</v>
      </c>
      <c r="MD3" s="329">
        <v>2013</v>
      </c>
      <c r="ME3" s="329">
        <v>2013</v>
      </c>
      <c r="MF3" s="329">
        <v>2013</v>
      </c>
      <c r="MG3" s="329">
        <v>2013</v>
      </c>
      <c r="MH3" s="329">
        <v>2013</v>
      </c>
      <c r="MI3" s="329">
        <v>2013</v>
      </c>
      <c r="MJ3" s="329">
        <v>2013</v>
      </c>
      <c r="MK3" s="329">
        <v>2013</v>
      </c>
      <c r="ML3" s="329">
        <v>2013</v>
      </c>
      <c r="MM3" s="329">
        <v>2013</v>
      </c>
      <c r="MN3" s="329">
        <v>2013</v>
      </c>
      <c r="MO3" s="329">
        <v>2013</v>
      </c>
      <c r="MP3" s="329">
        <v>2013</v>
      </c>
      <c r="MQ3" s="329">
        <v>2013</v>
      </c>
      <c r="MR3" s="329">
        <v>2013</v>
      </c>
      <c r="MS3" s="329">
        <v>2013</v>
      </c>
      <c r="MT3" s="329">
        <v>2013</v>
      </c>
      <c r="MU3" s="329">
        <v>2013</v>
      </c>
      <c r="MV3" s="329">
        <v>2013</v>
      </c>
      <c r="MW3" s="329">
        <v>2013</v>
      </c>
      <c r="MX3" s="329">
        <v>2013</v>
      </c>
      <c r="MY3" s="329">
        <v>2013</v>
      </c>
      <c r="MZ3" s="329">
        <v>2013</v>
      </c>
      <c r="NA3" s="329">
        <v>2013</v>
      </c>
      <c r="NB3" s="329">
        <v>2013</v>
      </c>
      <c r="NC3" s="329">
        <v>2013</v>
      </c>
      <c r="ND3" s="329">
        <v>2014</v>
      </c>
      <c r="NE3" s="329">
        <v>2014</v>
      </c>
      <c r="NF3" s="329">
        <v>2014</v>
      </c>
      <c r="NG3" s="329">
        <v>2014</v>
      </c>
      <c r="NH3" s="329">
        <v>2014</v>
      </c>
      <c r="NI3" s="329">
        <v>2014</v>
      </c>
      <c r="NJ3" s="329">
        <v>2014</v>
      </c>
      <c r="NK3" s="329">
        <v>2014</v>
      </c>
      <c r="NL3" s="329">
        <v>2014</v>
      </c>
      <c r="NM3" s="329">
        <v>2014</v>
      </c>
      <c r="NN3" s="329">
        <v>2014</v>
      </c>
      <c r="NO3" s="329">
        <v>2014</v>
      </c>
      <c r="NP3" s="329">
        <v>2014</v>
      </c>
      <c r="NQ3" s="329">
        <v>2014</v>
      </c>
      <c r="NR3" s="329">
        <v>2014</v>
      </c>
      <c r="NS3" s="329">
        <v>2014</v>
      </c>
      <c r="NT3" s="329">
        <v>2014</v>
      </c>
      <c r="NU3" s="329">
        <v>2014</v>
      </c>
      <c r="NV3" s="329">
        <v>2014</v>
      </c>
      <c r="NW3" s="329">
        <v>2014</v>
      </c>
      <c r="NX3" s="329">
        <v>2014</v>
      </c>
      <c r="NY3" s="329">
        <v>2014</v>
      </c>
      <c r="NZ3" s="329">
        <v>2014</v>
      </c>
      <c r="OA3" s="329">
        <v>2014</v>
      </c>
      <c r="OB3" s="329">
        <v>2014</v>
      </c>
      <c r="OC3" s="329">
        <v>2014</v>
      </c>
      <c r="OD3" s="329">
        <v>2014</v>
      </c>
      <c r="OE3" s="329">
        <v>2014</v>
      </c>
      <c r="OF3" s="329">
        <v>2014</v>
      </c>
      <c r="OG3" s="329">
        <v>2014</v>
      </c>
      <c r="OH3" s="329">
        <v>2014</v>
      </c>
      <c r="OI3" s="329">
        <v>2014</v>
      </c>
      <c r="OJ3" s="329">
        <v>2014</v>
      </c>
      <c r="OK3" s="329">
        <v>2014</v>
      </c>
      <c r="OL3" s="329">
        <v>2014</v>
      </c>
      <c r="OM3" s="329">
        <v>2014</v>
      </c>
      <c r="ON3" s="329">
        <v>2014</v>
      </c>
      <c r="OO3" s="329">
        <v>2014</v>
      </c>
      <c r="OP3" s="329">
        <v>2014</v>
      </c>
      <c r="OQ3" s="329">
        <v>2014</v>
      </c>
      <c r="OR3" s="329">
        <v>2014</v>
      </c>
      <c r="OS3" s="329">
        <v>2014</v>
      </c>
      <c r="OT3" s="329">
        <v>2014</v>
      </c>
      <c r="OU3" s="329">
        <v>2014</v>
      </c>
      <c r="OV3" s="329">
        <v>2014</v>
      </c>
      <c r="OW3" s="329">
        <v>2014</v>
      </c>
      <c r="OX3" s="329">
        <v>2014</v>
      </c>
      <c r="OY3" s="329">
        <v>2014</v>
      </c>
      <c r="OZ3" s="329">
        <v>2014</v>
      </c>
      <c r="PA3" s="329">
        <v>2014</v>
      </c>
      <c r="PB3" s="329">
        <v>2014</v>
      </c>
      <c r="PC3" s="329">
        <v>2014</v>
      </c>
      <c r="PD3" s="329">
        <v>2015</v>
      </c>
      <c r="PE3" s="329">
        <v>2015</v>
      </c>
      <c r="PF3" s="329">
        <v>2015</v>
      </c>
      <c r="PG3" s="329">
        <v>2015</v>
      </c>
      <c r="PH3" s="329">
        <v>2015</v>
      </c>
      <c r="PI3" s="329">
        <v>2015</v>
      </c>
      <c r="PJ3" s="330">
        <v>2015</v>
      </c>
      <c r="PK3" s="329">
        <v>2015</v>
      </c>
      <c r="PL3" s="329">
        <v>2015</v>
      </c>
      <c r="PM3" s="329">
        <v>2015</v>
      </c>
      <c r="PN3" s="329">
        <v>2015</v>
      </c>
      <c r="PO3" s="329">
        <v>2015</v>
      </c>
      <c r="PP3" s="329">
        <v>2015</v>
      </c>
      <c r="PQ3" s="329">
        <v>2015</v>
      </c>
      <c r="PR3" s="329">
        <v>2015</v>
      </c>
      <c r="PS3" s="329">
        <v>2015</v>
      </c>
      <c r="PT3" s="329">
        <v>2015</v>
      </c>
      <c r="PU3" s="329">
        <v>2015</v>
      </c>
      <c r="PV3" s="329">
        <v>2015</v>
      </c>
      <c r="PW3" s="329">
        <v>2015</v>
      </c>
      <c r="PX3" s="329">
        <v>2015</v>
      </c>
      <c r="PY3" s="329">
        <v>2015</v>
      </c>
      <c r="PZ3" s="329">
        <v>2015</v>
      </c>
      <c r="QA3" s="329">
        <v>2015</v>
      </c>
      <c r="QB3" s="329">
        <v>2015</v>
      </c>
      <c r="QC3" s="329">
        <v>2015</v>
      </c>
      <c r="QD3" s="329">
        <v>2015</v>
      </c>
      <c r="QE3" s="329">
        <v>2015</v>
      </c>
      <c r="QF3" s="329">
        <v>2015</v>
      </c>
      <c r="QG3" s="329">
        <v>2015</v>
      </c>
      <c r="QH3" s="329">
        <v>2015</v>
      </c>
      <c r="QI3" s="329">
        <v>2015</v>
      </c>
      <c r="QJ3" s="329">
        <v>2015</v>
      </c>
      <c r="QK3" s="329">
        <v>2015</v>
      </c>
      <c r="QL3" s="329">
        <v>2015</v>
      </c>
      <c r="QM3" s="329">
        <v>2015</v>
      </c>
      <c r="QN3" s="329">
        <v>2015</v>
      </c>
      <c r="QO3" s="329">
        <v>2015</v>
      </c>
      <c r="QP3" s="329">
        <v>2015</v>
      </c>
      <c r="QQ3" s="329">
        <v>2015</v>
      </c>
      <c r="QR3" s="329">
        <v>2015</v>
      </c>
      <c r="QS3" s="329">
        <v>2015</v>
      </c>
      <c r="QT3" s="329">
        <v>2015</v>
      </c>
      <c r="QU3" s="329">
        <v>2015</v>
      </c>
      <c r="QV3" s="329">
        <v>2015</v>
      </c>
      <c r="QW3" s="329">
        <v>2015</v>
      </c>
      <c r="QX3" s="329">
        <v>2015</v>
      </c>
      <c r="QY3" s="329">
        <v>2015</v>
      </c>
      <c r="QZ3" s="329">
        <v>2015</v>
      </c>
      <c r="RA3" s="329">
        <v>2015</v>
      </c>
      <c r="RB3" s="329">
        <v>2015</v>
      </c>
      <c r="RC3" s="329">
        <v>2015</v>
      </c>
      <c r="RD3" s="329">
        <v>2016</v>
      </c>
      <c r="RE3" s="329">
        <v>2016</v>
      </c>
      <c r="RF3" s="329">
        <v>2016</v>
      </c>
      <c r="RG3" s="329">
        <v>2016</v>
      </c>
      <c r="RH3" s="329">
        <v>2016</v>
      </c>
      <c r="RI3" s="329">
        <v>2016</v>
      </c>
      <c r="RJ3" s="329">
        <v>2016</v>
      </c>
      <c r="RK3" s="329">
        <v>2016</v>
      </c>
      <c r="RL3" s="329">
        <v>2016</v>
      </c>
      <c r="RM3" s="329">
        <v>2016</v>
      </c>
      <c r="RN3" s="329">
        <v>2016</v>
      </c>
      <c r="RO3" s="329">
        <v>2016</v>
      </c>
      <c r="RP3" s="329">
        <v>2016</v>
      </c>
      <c r="RQ3" s="329">
        <v>2016</v>
      </c>
      <c r="RR3" s="329">
        <v>2016</v>
      </c>
      <c r="RS3" s="329">
        <v>2016</v>
      </c>
      <c r="RT3" s="329">
        <v>2016</v>
      </c>
      <c r="RU3" s="329">
        <v>2016</v>
      </c>
      <c r="RV3" s="329">
        <v>2016</v>
      </c>
      <c r="RW3" s="329">
        <v>2016</v>
      </c>
      <c r="RX3" s="329">
        <v>2016</v>
      </c>
      <c r="RY3" s="329">
        <v>2016</v>
      </c>
      <c r="RZ3" s="329">
        <v>2016</v>
      </c>
      <c r="SA3" s="329">
        <v>2016</v>
      </c>
      <c r="SB3" s="329">
        <v>2016</v>
      </c>
      <c r="SC3" s="329">
        <v>2016</v>
      </c>
      <c r="SD3" s="329">
        <v>2016</v>
      </c>
      <c r="SE3" s="329">
        <v>2016</v>
      </c>
      <c r="SF3" s="329">
        <v>2016</v>
      </c>
      <c r="SG3" s="329">
        <v>2016</v>
      </c>
      <c r="SH3" s="329">
        <v>2016</v>
      </c>
      <c r="SI3" s="331">
        <v>2016</v>
      </c>
      <c r="SJ3" s="329">
        <v>2016</v>
      </c>
      <c r="SK3" s="329">
        <v>2016</v>
      </c>
      <c r="SL3" s="329">
        <v>2016</v>
      </c>
      <c r="SM3" s="329">
        <v>2016</v>
      </c>
      <c r="SN3" s="329">
        <v>2016</v>
      </c>
      <c r="SO3" s="329">
        <v>2016</v>
      </c>
      <c r="SP3" s="329">
        <v>2016</v>
      </c>
      <c r="SQ3" s="329">
        <v>2016</v>
      </c>
      <c r="SR3" s="329">
        <v>2016</v>
      </c>
      <c r="SS3" s="329">
        <v>2016</v>
      </c>
      <c r="ST3" s="329">
        <v>2016</v>
      </c>
      <c r="SU3" s="329">
        <v>2016</v>
      </c>
      <c r="SV3" s="329">
        <v>2016</v>
      </c>
      <c r="SW3" s="329">
        <v>2016</v>
      </c>
      <c r="SX3" s="329">
        <v>2016</v>
      </c>
      <c r="SY3" s="329">
        <v>2016</v>
      </c>
      <c r="SZ3" s="329">
        <v>2016</v>
      </c>
      <c r="TA3" s="329">
        <v>2016</v>
      </c>
      <c r="TB3" s="329">
        <v>2016</v>
      </c>
      <c r="TC3" s="329">
        <v>2016</v>
      </c>
      <c r="TD3" s="332">
        <v>2016</v>
      </c>
      <c r="TE3" s="329">
        <v>2017</v>
      </c>
      <c r="TF3" s="329">
        <v>2017</v>
      </c>
      <c r="TG3" s="329">
        <v>2017</v>
      </c>
      <c r="TH3" s="329">
        <v>2017</v>
      </c>
      <c r="TI3" s="329">
        <v>2017</v>
      </c>
      <c r="TJ3" s="329">
        <v>2017</v>
      </c>
      <c r="TK3" s="329">
        <v>2017</v>
      </c>
      <c r="TL3" s="329">
        <v>2017</v>
      </c>
      <c r="TM3" s="329">
        <v>2017</v>
      </c>
      <c r="TN3" s="329">
        <v>2017</v>
      </c>
      <c r="TO3" s="329">
        <v>2017</v>
      </c>
      <c r="TP3" s="329">
        <v>2017</v>
      </c>
      <c r="TQ3" s="329">
        <v>2017</v>
      </c>
      <c r="TR3" s="329">
        <v>2017</v>
      </c>
      <c r="TS3" s="329">
        <v>2017</v>
      </c>
      <c r="TT3" s="329">
        <v>2017</v>
      </c>
      <c r="TU3" s="329">
        <v>2017</v>
      </c>
      <c r="TV3" s="329">
        <v>2017</v>
      </c>
      <c r="TW3" s="329">
        <v>2017</v>
      </c>
      <c r="TX3" s="329">
        <v>2017</v>
      </c>
      <c r="TY3" s="329">
        <v>2017</v>
      </c>
      <c r="TZ3" s="329">
        <v>2017</v>
      </c>
      <c r="UA3" s="329">
        <v>2017</v>
      </c>
      <c r="UB3" s="329">
        <v>2017</v>
      </c>
      <c r="UC3" s="329">
        <v>2017</v>
      </c>
      <c r="UD3" s="329">
        <v>2017</v>
      </c>
      <c r="UE3" s="329">
        <v>2017</v>
      </c>
      <c r="UF3" s="329">
        <v>2017</v>
      </c>
      <c r="UG3" s="329">
        <v>2017</v>
      </c>
      <c r="UH3" s="329">
        <v>2017</v>
      </c>
      <c r="UI3" s="329">
        <v>2017</v>
      </c>
      <c r="UJ3" s="331">
        <v>2017</v>
      </c>
      <c r="UK3" s="329">
        <v>2017</v>
      </c>
      <c r="UL3" s="329">
        <v>2017</v>
      </c>
      <c r="UM3" s="329">
        <v>2017</v>
      </c>
      <c r="UN3" s="329">
        <v>2017</v>
      </c>
      <c r="UO3" s="329">
        <v>2017</v>
      </c>
      <c r="UP3" s="329">
        <v>2017</v>
      </c>
      <c r="UQ3" s="329">
        <v>2017</v>
      </c>
      <c r="UR3" s="329">
        <v>2017</v>
      </c>
      <c r="US3" s="329">
        <v>2017</v>
      </c>
      <c r="UT3" s="329">
        <v>2017</v>
      </c>
      <c r="UU3" s="329">
        <v>2017</v>
      </c>
      <c r="UV3" s="329">
        <v>2017</v>
      </c>
      <c r="UW3" s="329">
        <v>2017</v>
      </c>
      <c r="UX3" s="329">
        <v>2017</v>
      </c>
      <c r="UY3" s="329">
        <v>2017</v>
      </c>
      <c r="UZ3" s="329">
        <v>2017</v>
      </c>
      <c r="VA3" s="329">
        <v>2017</v>
      </c>
      <c r="VB3" s="329">
        <v>2017</v>
      </c>
      <c r="VC3" s="329">
        <v>2017</v>
      </c>
      <c r="VD3" s="329">
        <v>2017</v>
      </c>
      <c r="VE3" s="329">
        <v>2018</v>
      </c>
      <c r="VF3" s="329">
        <v>2018</v>
      </c>
      <c r="VG3" s="329">
        <v>2018</v>
      </c>
      <c r="VH3" s="329">
        <v>2018</v>
      </c>
      <c r="VI3" s="329">
        <v>2018</v>
      </c>
      <c r="VJ3" s="329">
        <v>2018</v>
      </c>
      <c r="VK3" s="329">
        <v>2018</v>
      </c>
      <c r="VL3" s="329">
        <v>2018</v>
      </c>
      <c r="VM3" s="329">
        <v>2018</v>
      </c>
      <c r="VN3" s="329">
        <v>2018</v>
      </c>
      <c r="VO3" s="329">
        <v>2018</v>
      </c>
      <c r="VP3" s="329">
        <v>2018</v>
      </c>
      <c r="VQ3" s="329">
        <v>2018</v>
      </c>
      <c r="VR3" s="329">
        <v>2018</v>
      </c>
      <c r="VS3" s="329">
        <v>2018</v>
      </c>
      <c r="VT3" s="329">
        <v>2018</v>
      </c>
      <c r="VU3" s="329">
        <v>2018</v>
      </c>
      <c r="VV3" s="329">
        <v>2018</v>
      </c>
      <c r="VW3" s="329">
        <v>2018</v>
      </c>
      <c r="VX3" s="329">
        <v>2018</v>
      </c>
      <c r="VY3" s="329">
        <v>2018</v>
      </c>
      <c r="VZ3" s="329">
        <v>2018</v>
      </c>
      <c r="WA3" s="329">
        <v>2018</v>
      </c>
      <c r="WB3" s="329">
        <v>2018</v>
      </c>
      <c r="WC3" s="329">
        <v>2018</v>
      </c>
      <c r="WD3" s="329">
        <v>2018</v>
      </c>
      <c r="WE3" s="329">
        <v>2018</v>
      </c>
      <c r="WF3" s="329">
        <v>2018</v>
      </c>
      <c r="WG3" s="329">
        <v>2018</v>
      </c>
      <c r="WH3" s="329">
        <v>2018</v>
      </c>
      <c r="WI3" s="329">
        <v>2018</v>
      </c>
      <c r="WJ3" s="329">
        <v>2018</v>
      </c>
      <c r="WK3" s="329">
        <v>2018</v>
      </c>
      <c r="WL3" s="329">
        <v>2018</v>
      </c>
      <c r="WM3" s="329">
        <v>2018</v>
      </c>
      <c r="WN3" s="329">
        <v>2018</v>
      </c>
      <c r="WO3" s="329">
        <v>2018</v>
      </c>
      <c r="WP3" s="329">
        <v>2018</v>
      </c>
      <c r="WQ3" s="329">
        <v>2018</v>
      </c>
      <c r="WR3" s="329">
        <v>2018</v>
      </c>
      <c r="WS3" s="329">
        <v>2018</v>
      </c>
      <c r="WT3" s="329">
        <v>2018</v>
      </c>
      <c r="WU3" s="329">
        <v>2018</v>
      </c>
      <c r="WV3" s="329">
        <v>2018</v>
      </c>
      <c r="WW3" s="329">
        <v>2018</v>
      </c>
      <c r="WX3" s="329">
        <v>2018</v>
      </c>
      <c r="WY3" s="329">
        <v>2018</v>
      </c>
      <c r="WZ3" s="329">
        <v>2018</v>
      </c>
      <c r="XA3" s="329">
        <v>2018</v>
      </c>
      <c r="XB3" s="329">
        <v>2018</v>
      </c>
      <c r="XC3" s="329">
        <v>2018</v>
      </c>
      <c r="XD3" s="329">
        <v>2018</v>
      </c>
      <c r="XE3" s="329">
        <v>2019</v>
      </c>
      <c r="XF3" s="329">
        <v>2019</v>
      </c>
      <c r="XG3" s="329">
        <v>2019</v>
      </c>
      <c r="XH3" s="329">
        <v>2019</v>
      </c>
      <c r="XI3" s="329">
        <v>2019</v>
      </c>
      <c r="XJ3" s="329">
        <v>2019</v>
      </c>
      <c r="XK3" s="329">
        <v>2019</v>
      </c>
      <c r="XL3" s="329">
        <v>2019</v>
      </c>
      <c r="XM3" s="329">
        <v>2019</v>
      </c>
      <c r="XN3" s="329">
        <v>2019</v>
      </c>
      <c r="XO3" s="329">
        <v>2019</v>
      </c>
      <c r="XP3" s="329">
        <v>2019</v>
      </c>
      <c r="XQ3" s="329">
        <v>2019</v>
      </c>
      <c r="XR3" s="329">
        <v>2019</v>
      </c>
      <c r="XS3" s="329">
        <v>2019</v>
      </c>
      <c r="XT3" s="329">
        <v>2019</v>
      </c>
      <c r="XU3" s="329">
        <v>2019</v>
      </c>
      <c r="XV3" s="329">
        <v>2019</v>
      </c>
      <c r="XW3" s="329">
        <v>2019</v>
      </c>
      <c r="XX3" s="329">
        <v>2019</v>
      </c>
      <c r="XY3" s="329">
        <v>2019</v>
      </c>
      <c r="XZ3" s="329">
        <v>2019</v>
      </c>
      <c r="YA3" s="329">
        <v>2019</v>
      </c>
      <c r="YB3" s="329">
        <v>2019</v>
      </c>
      <c r="YC3" s="329">
        <v>2019</v>
      </c>
      <c r="YD3" s="329">
        <v>2019</v>
      </c>
      <c r="YE3" s="329">
        <v>2019</v>
      </c>
      <c r="YF3" s="329">
        <v>2019</v>
      </c>
      <c r="YG3" s="329">
        <v>2019</v>
      </c>
      <c r="YH3" s="329">
        <v>2019</v>
      </c>
      <c r="YI3" s="329">
        <v>2019</v>
      </c>
      <c r="YJ3" s="329">
        <v>2019</v>
      </c>
      <c r="YK3" s="329">
        <v>2019</v>
      </c>
      <c r="YL3" s="329">
        <v>2019</v>
      </c>
      <c r="YM3" s="329">
        <v>2019</v>
      </c>
      <c r="YN3" s="329">
        <v>2019</v>
      </c>
      <c r="YO3" s="329">
        <v>2019</v>
      </c>
      <c r="YP3" s="329">
        <v>2019</v>
      </c>
      <c r="YQ3" s="329">
        <v>2019</v>
      </c>
      <c r="YR3" s="329">
        <v>2019</v>
      </c>
      <c r="YS3" s="329">
        <v>2019</v>
      </c>
      <c r="YT3" s="329">
        <v>2019</v>
      </c>
      <c r="YU3" s="329">
        <v>2019</v>
      </c>
      <c r="YV3" s="329">
        <v>2019</v>
      </c>
      <c r="YW3" s="329">
        <v>2019</v>
      </c>
      <c r="YX3" s="329">
        <v>2019</v>
      </c>
      <c r="YY3" s="329">
        <v>2019</v>
      </c>
      <c r="YZ3" s="329">
        <v>2019</v>
      </c>
      <c r="ZA3" s="329">
        <v>2019</v>
      </c>
      <c r="ZB3" s="329">
        <v>2019</v>
      </c>
      <c r="ZC3" s="329">
        <v>2019</v>
      </c>
      <c r="ZD3" s="329">
        <v>2019</v>
      </c>
      <c r="ZE3" s="332">
        <v>2020</v>
      </c>
      <c r="ZF3" s="332">
        <v>2020</v>
      </c>
      <c r="ZG3" s="332">
        <v>2020</v>
      </c>
      <c r="ZH3" s="332">
        <v>2020</v>
      </c>
      <c r="ZI3" s="332">
        <v>2020</v>
      </c>
      <c r="ZJ3" s="332">
        <v>2020</v>
      </c>
      <c r="ZK3" s="332">
        <v>2020</v>
      </c>
      <c r="ZL3" s="332">
        <v>2020</v>
      </c>
      <c r="ZM3" s="332">
        <v>2020</v>
      </c>
      <c r="ZN3" s="332">
        <v>2020</v>
      </c>
      <c r="ZO3" s="332">
        <v>2020</v>
      </c>
      <c r="ZP3" s="332">
        <v>2020</v>
      </c>
      <c r="ZQ3" s="332">
        <v>2020</v>
      </c>
      <c r="ZR3" s="332">
        <v>2020</v>
      </c>
      <c r="ZS3" s="332">
        <v>2020</v>
      </c>
      <c r="ZT3" s="332">
        <v>2020</v>
      </c>
      <c r="ZU3" s="332">
        <v>2020</v>
      </c>
      <c r="ZV3" s="332">
        <v>2020</v>
      </c>
      <c r="ZW3" s="332">
        <v>2020</v>
      </c>
      <c r="ZX3" s="332">
        <v>2020</v>
      </c>
      <c r="ZY3" s="332">
        <v>2020</v>
      </c>
      <c r="ZZ3" s="332">
        <v>2020</v>
      </c>
      <c r="AAA3" s="332">
        <v>2020</v>
      </c>
      <c r="AAB3" s="332">
        <v>2020</v>
      </c>
      <c r="AAC3" s="332">
        <v>2020</v>
      </c>
      <c r="AAD3" s="332">
        <v>2020</v>
      </c>
      <c r="AAE3" s="332">
        <v>2020</v>
      </c>
      <c r="AAF3" s="332">
        <v>2020</v>
      </c>
      <c r="AAG3" s="332">
        <v>2020</v>
      </c>
      <c r="AAH3" s="332">
        <v>2020</v>
      </c>
      <c r="AAI3" s="332">
        <v>2020</v>
      </c>
      <c r="AAJ3" s="332">
        <v>2020</v>
      </c>
      <c r="AAK3" s="332">
        <v>2020</v>
      </c>
      <c r="AAL3" s="332">
        <v>2020</v>
      </c>
      <c r="AAM3" s="332">
        <v>2020</v>
      </c>
      <c r="AAN3" s="332">
        <v>2020</v>
      </c>
      <c r="AAO3" s="332">
        <v>2020</v>
      </c>
      <c r="AAP3" s="332">
        <v>2020</v>
      </c>
      <c r="AAQ3" s="332">
        <v>2020</v>
      </c>
      <c r="AAR3" s="332">
        <v>2020</v>
      </c>
      <c r="AAS3" s="332">
        <v>2020</v>
      </c>
      <c r="AAT3" s="332">
        <v>2020</v>
      </c>
      <c r="AAU3" s="332">
        <v>2020</v>
      </c>
      <c r="AAV3" s="332">
        <v>2020</v>
      </c>
      <c r="AAW3" s="332">
        <v>2020</v>
      </c>
      <c r="AAX3" s="332">
        <v>2020</v>
      </c>
      <c r="AAY3" s="332">
        <v>2020</v>
      </c>
      <c r="AAZ3" s="332">
        <v>2020</v>
      </c>
      <c r="ABA3" s="332">
        <v>2020</v>
      </c>
      <c r="ABB3" s="332">
        <v>2020</v>
      </c>
      <c r="ABC3" s="332">
        <v>2020</v>
      </c>
      <c r="ABD3" s="332">
        <v>2020</v>
      </c>
      <c r="ABE3" s="332">
        <v>2021</v>
      </c>
      <c r="ABF3" s="332">
        <v>2021</v>
      </c>
      <c r="ABG3" s="332">
        <v>2021</v>
      </c>
      <c r="ABH3" s="332">
        <v>2021</v>
      </c>
      <c r="ABI3" s="332">
        <v>2021</v>
      </c>
      <c r="ABJ3" s="332">
        <v>2021</v>
      </c>
      <c r="ABK3" s="332">
        <v>2021</v>
      </c>
      <c r="ABL3" s="332">
        <v>2021</v>
      </c>
      <c r="ABM3" s="332">
        <v>2021</v>
      </c>
      <c r="ABN3" s="332">
        <v>2021</v>
      </c>
      <c r="ABO3" s="332">
        <v>2021</v>
      </c>
      <c r="ABP3" s="332">
        <v>2021</v>
      </c>
      <c r="ABQ3" s="332">
        <v>2021</v>
      </c>
      <c r="ABR3" s="332">
        <v>2021</v>
      </c>
      <c r="ABS3" s="332">
        <v>2021</v>
      </c>
      <c r="ABT3" s="332">
        <v>2021</v>
      </c>
      <c r="ABU3" s="332">
        <v>2021</v>
      </c>
      <c r="ABV3" s="332">
        <v>2021</v>
      </c>
      <c r="ABW3" s="332">
        <v>2021</v>
      </c>
      <c r="ABX3" s="332">
        <v>2021</v>
      </c>
      <c r="ABY3" s="332">
        <v>2021</v>
      </c>
      <c r="ABZ3" s="332">
        <v>2021</v>
      </c>
      <c r="ACA3" s="332">
        <v>2021</v>
      </c>
      <c r="ACB3" s="332">
        <v>2021</v>
      </c>
      <c r="ACC3" s="332">
        <v>2021</v>
      </c>
      <c r="ACD3" s="332">
        <v>2021</v>
      </c>
      <c r="ACE3" s="332">
        <v>2021</v>
      </c>
      <c r="ACF3" s="332">
        <v>2021</v>
      </c>
      <c r="ACG3" s="332">
        <v>2021</v>
      </c>
      <c r="ACH3" s="332">
        <v>2021</v>
      </c>
      <c r="ACI3" s="332">
        <v>2021</v>
      </c>
      <c r="ACJ3" s="332">
        <v>2021</v>
      </c>
      <c r="ACK3" s="332">
        <v>2021</v>
      </c>
      <c r="ACL3" s="332">
        <v>2021</v>
      </c>
      <c r="ACM3" s="332">
        <v>2021</v>
      </c>
      <c r="ACN3" s="332">
        <v>2021</v>
      </c>
      <c r="ACO3" s="332">
        <v>2021</v>
      </c>
      <c r="ACP3" s="332">
        <v>2021</v>
      </c>
      <c r="ACQ3" s="332">
        <v>2021</v>
      </c>
      <c r="ACR3" s="332">
        <v>2021</v>
      </c>
      <c r="ACS3" s="332">
        <v>2021</v>
      </c>
      <c r="ACT3" s="332">
        <v>2021</v>
      </c>
      <c r="ACU3" s="332">
        <v>2021</v>
      </c>
      <c r="ACV3" s="332">
        <v>2021</v>
      </c>
      <c r="ACW3" s="332">
        <v>2021</v>
      </c>
      <c r="ACX3" s="332">
        <v>2021</v>
      </c>
      <c r="ACY3" s="332">
        <v>2021</v>
      </c>
      <c r="ACZ3" s="332">
        <v>2021</v>
      </c>
      <c r="ADA3" s="332">
        <v>2021</v>
      </c>
      <c r="ADB3" s="332">
        <v>2021</v>
      </c>
      <c r="ADC3" s="332">
        <v>2021</v>
      </c>
      <c r="ADD3" s="332">
        <v>2021</v>
      </c>
      <c r="ADE3" s="332">
        <v>2022</v>
      </c>
      <c r="ADF3" s="332">
        <v>2022</v>
      </c>
      <c r="ADG3" s="332">
        <v>2022</v>
      </c>
      <c r="ADH3" s="332">
        <v>2022</v>
      </c>
      <c r="ADI3" s="332">
        <v>2022</v>
      </c>
      <c r="ADJ3" s="332">
        <v>2022</v>
      </c>
      <c r="ADK3" s="332">
        <v>2022</v>
      </c>
      <c r="ADL3" s="332">
        <v>2022</v>
      </c>
      <c r="ADM3" s="332">
        <v>2022</v>
      </c>
      <c r="ADN3" s="332">
        <v>2022</v>
      </c>
      <c r="ADO3" s="332">
        <v>2022</v>
      </c>
      <c r="ADP3" s="332">
        <v>2022</v>
      </c>
      <c r="ADQ3" s="332">
        <v>2022</v>
      </c>
      <c r="ADR3" s="332">
        <v>2022</v>
      </c>
      <c r="ADS3" s="332">
        <v>2022</v>
      </c>
      <c r="ADT3" s="332">
        <v>2022</v>
      </c>
      <c r="ADU3" s="332">
        <v>2022</v>
      </c>
      <c r="ADV3" s="332">
        <v>2022</v>
      </c>
      <c r="ADW3" s="332">
        <v>2022</v>
      </c>
      <c r="ADX3" s="332">
        <v>2022</v>
      </c>
      <c r="ADY3" s="332">
        <v>2022</v>
      </c>
      <c r="ADZ3" s="332">
        <v>2022</v>
      </c>
      <c r="AEA3" s="332">
        <v>2022</v>
      </c>
      <c r="AEB3" s="332">
        <v>2022</v>
      </c>
      <c r="AEC3" s="332">
        <v>2022</v>
      </c>
      <c r="AED3" s="332">
        <v>2022</v>
      </c>
      <c r="AEE3" s="332">
        <v>2022</v>
      </c>
      <c r="AEF3" s="332">
        <v>2022</v>
      </c>
      <c r="AEG3" s="332">
        <v>2022</v>
      </c>
      <c r="AEH3" s="332">
        <v>2022</v>
      </c>
      <c r="AEI3" s="332">
        <v>2022</v>
      </c>
      <c r="AEJ3" s="332">
        <v>2022</v>
      </c>
      <c r="AEK3" s="332">
        <v>2022</v>
      </c>
      <c r="AEL3" s="332">
        <v>2022</v>
      </c>
      <c r="AEM3" s="332">
        <v>2022</v>
      </c>
      <c r="AEN3" s="332">
        <v>2022</v>
      </c>
      <c r="AEO3" s="332">
        <v>2022</v>
      </c>
      <c r="AEP3" s="332">
        <v>2022</v>
      </c>
      <c r="AEQ3" s="332">
        <v>2022</v>
      </c>
      <c r="AER3" s="332">
        <v>2022</v>
      </c>
      <c r="AES3" s="332">
        <v>2022</v>
      </c>
      <c r="AET3" s="332">
        <v>2022</v>
      </c>
      <c r="AEU3" s="332">
        <v>2022</v>
      </c>
      <c r="AEV3" s="332">
        <v>2022</v>
      </c>
      <c r="AEW3" s="332">
        <v>2022</v>
      </c>
      <c r="AEX3" s="332">
        <v>2022</v>
      </c>
      <c r="AEY3" s="332">
        <v>2022</v>
      </c>
      <c r="AEZ3" s="332">
        <v>2022</v>
      </c>
      <c r="AFA3" s="332">
        <v>2022</v>
      </c>
      <c r="AFB3" s="332">
        <v>2022</v>
      </c>
      <c r="AFC3" s="332">
        <v>2022</v>
      </c>
      <c r="AFD3" s="332">
        <v>2022</v>
      </c>
      <c r="AFE3" s="332">
        <v>2023</v>
      </c>
      <c r="AFF3" s="332">
        <v>2023</v>
      </c>
      <c r="AFG3" s="332">
        <v>2023</v>
      </c>
      <c r="AFH3" s="332">
        <v>2023</v>
      </c>
      <c r="AFI3" s="332">
        <v>2023</v>
      </c>
      <c r="AFJ3" s="332">
        <v>2023</v>
      </c>
      <c r="AFK3" s="332">
        <v>2023</v>
      </c>
      <c r="AFL3" s="332">
        <v>2023</v>
      </c>
      <c r="AFM3" s="332">
        <v>2023</v>
      </c>
      <c r="AFN3" s="332">
        <v>2023</v>
      </c>
      <c r="AFO3" s="332">
        <v>2023</v>
      </c>
      <c r="AFP3" s="332">
        <v>2023</v>
      </c>
      <c r="AFQ3" s="332">
        <v>2023</v>
      </c>
      <c r="AFR3" s="332">
        <v>2023</v>
      </c>
      <c r="AFS3" s="332">
        <v>2023</v>
      </c>
      <c r="AFT3" s="332">
        <v>2023</v>
      </c>
      <c r="AFU3" s="332">
        <v>2023</v>
      </c>
      <c r="AFV3" s="332">
        <v>2023</v>
      </c>
      <c r="AFW3" s="332">
        <v>2023</v>
      </c>
      <c r="AFX3" s="332">
        <v>2023</v>
      </c>
      <c r="AFY3" s="332">
        <v>2023</v>
      </c>
      <c r="AFZ3" s="332">
        <v>2023</v>
      </c>
      <c r="AGA3" s="332">
        <v>2023</v>
      </c>
      <c r="AGB3" s="332">
        <v>2023</v>
      </c>
      <c r="AGC3" s="332">
        <v>2023</v>
      </c>
      <c r="AGD3" s="332">
        <v>2023</v>
      </c>
      <c r="AGE3" s="332">
        <v>2023</v>
      </c>
      <c r="AGF3" s="332">
        <v>2023</v>
      </c>
      <c r="AGG3" s="332">
        <v>2023</v>
      </c>
      <c r="AGH3" s="332">
        <v>2023</v>
      </c>
      <c r="AGI3" s="332">
        <v>2023</v>
      </c>
      <c r="AGJ3" s="332">
        <v>2023</v>
      </c>
      <c r="AGK3" s="332">
        <v>2023</v>
      </c>
      <c r="AGL3" s="332">
        <v>2023</v>
      </c>
      <c r="AGM3" s="332">
        <v>2023</v>
      </c>
      <c r="AGN3" s="332">
        <v>2023</v>
      </c>
      <c r="AGO3" s="332">
        <v>2023</v>
      </c>
      <c r="AGP3" s="332">
        <v>2023</v>
      </c>
      <c r="AGQ3" s="332">
        <v>2023</v>
      </c>
      <c r="AGR3" s="332">
        <v>2023</v>
      </c>
      <c r="AGS3" s="332">
        <v>2023</v>
      </c>
      <c r="AGT3" s="332">
        <v>2023</v>
      </c>
      <c r="AGU3" s="332">
        <v>2023</v>
      </c>
      <c r="AGV3" s="332">
        <v>2023</v>
      </c>
      <c r="AGW3" s="332">
        <v>2023</v>
      </c>
      <c r="AGX3" s="332">
        <v>2023</v>
      </c>
      <c r="AGY3" s="332">
        <v>2023</v>
      </c>
      <c r="AGZ3" s="332">
        <v>2023</v>
      </c>
      <c r="AHA3" s="332">
        <v>2023</v>
      </c>
      <c r="AHB3" s="332">
        <v>2023</v>
      </c>
      <c r="AHC3" s="332">
        <v>2023</v>
      </c>
      <c r="AHD3" s="332">
        <v>2023</v>
      </c>
      <c r="AHE3" s="332">
        <v>2023</v>
      </c>
      <c r="AHF3" s="333">
        <v>2024</v>
      </c>
      <c r="AHG3" s="332">
        <v>2024</v>
      </c>
      <c r="AHH3" s="332">
        <v>2024</v>
      </c>
      <c r="AHI3" s="332">
        <v>2024</v>
      </c>
      <c r="AHJ3" s="332">
        <v>2024</v>
      </c>
      <c r="AHK3" s="332">
        <v>2024</v>
      </c>
      <c r="AHL3" s="332">
        <v>2024</v>
      </c>
      <c r="AHM3" s="332">
        <v>2024</v>
      </c>
      <c r="AHN3" s="332">
        <v>2024</v>
      </c>
      <c r="AHO3" s="332">
        <v>2024</v>
      </c>
      <c r="AHP3" s="332">
        <v>2024</v>
      </c>
      <c r="AHQ3" s="332">
        <v>2024</v>
      </c>
      <c r="AHR3" s="332">
        <v>2024</v>
      </c>
      <c r="AHS3" s="332">
        <v>2024</v>
      </c>
      <c r="AHT3" s="332">
        <v>2024</v>
      </c>
      <c r="AHU3" s="332">
        <v>2024</v>
      </c>
      <c r="AHV3" s="332">
        <v>2024</v>
      </c>
      <c r="AHW3" s="332">
        <v>2024</v>
      </c>
      <c r="AHX3" s="332">
        <v>2024</v>
      </c>
      <c r="AHY3" s="332">
        <v>2024</v>
      </c>
      <c r="AHZ3" s="332">
        <v>2024</v>
      </c>
      <c r="AIA3" s="332">
        <v>2024</v>
      </c>
      <c r="AIB3" s="332">
        <v>2024</v>
      </c>
      <c r="AIC3" s="332">
        <v>2024</v>
      </c>
      <c r="AID3" s="332">
        <v>2024</v>
      </c>
      <c r="AIE3" s="332">
        <v>2024</v>
      </c>
      <c r="AIF3" s="332">
        <v>2024</v>
      </c>
      <c r="AIG3" s="332">
        <v>2024</v>
      </c>
      <c r="AIH3" s="332">
        <v>2024</v>
      </c>
      <c r="AII3" s="332">
        <v>2024</v>
      </c>
      <c r="AIJ3" s="332">
        <v>2024</v>
      </c>
      <c r="AIK3" s="332">
        <v>2024</v>
      </c>
      <c r="AIL3" s="332">
        <v>2024</v>
      </c>
      <c r="AIM3" s="332">
        <v>2024</v>
      </c>
      <c r="AIN3" s="332">
        <v>2024</v>
      </c>
      <c r="AIO3" s="332">
        <v>2024</v>
      </c>
      <c r="AIP3" s="332">
        <v>2024</v>
      </c>
      <c r="AIQ3" s="332">
        <v>2024</v>
      </c>
      <c r="AIR3" s="332">
        <v>2024</v>
      </c>
      <c r="AIS3" s="332">
        <v>2024</v>
      </c>
      <c r="AIT3" s="332">
        <v>2024</v>
      </c>
      <c r="AIU3" s="332">
        <v>2024</v>
      </c>
      <c r="AIV3" s="332">
        <v>2024</v>
      </c>
      <c r="AIW3" s="332">
        <v>2024</v>
      </c>
      <c r="AIX3" s="332">
        <v>2024</v>
      </c>
      <c r="AIY3" s="332">
        <v>2024</v>
      </c>
      <c r="AIZ3" s="332">
        <v>2024</v>
      </c>
      <c r="AJA3" s="332">
        <v>2024</v>
      </c>
      <c r="AJB3" s="332">
        <v>2024</v>
      </c>
      <c r="AJC3" s="332">
        <v>2024</v>
      </c>
      <c r="AJD3" s="332">
        <v>2024</v>
      </c>
      <c r="AJE3" s="334">
        <v>2024</v>
      </c>
      <c r="AJF3" s="344">
        <v>2025</v>
      </c>
      <c r="AJG3" s="351">
        <v>2025</v>
      </c>
      <c r="AJH3" s="351">
        <v>2025</v>
      </c>
      <c r="AJI3" s="351">
        <v>2025</v>
      </c>
      <c r="AJJ3" s="351">
        <v>2025</v>
      </c>
      <c r="AJK3" s="351">
        <v>2025</v>
      </c>
      <c r="AJL3" s="351">
        <v>2025</v>
      </c>
      <c r="AJM3" s="351">
        <v>2025</v>
      </c>
      <c r="AJN3" s="351">
        <v>2025</v>
      </c>
      <c r="AJO3" s="351">
        <v>2025</v>
      </c>
      <c r="AJP3" s="351">
        <v>2025</v>
      </c>
      <c r="AJQ3" s="351">
        <v>2025</v>
      </c>
      <c r="AJR3" s="351">
        <v>2025</v>
      </c>
      <c r="AJS3" s="351">
        <v>2025</v>
      </c>
      <c r="AJT3" s="351">
        <v>2025</v>
      </c>
      <c r="AJU3" s="351">
        <v>2025</v>
      </c>
      <c r="AJV3" s="351">
        <v>2025</v>
      </c>
      <c r="AJW3" s="351">
        <v>2025</v>
      </c>
      <c r="AJX3" s="351">
        <v>2025</v>
      </c>
      <c r="AJY3" s="351">
        <v>2025</v>
      </c>
      <c r="AJZ3" s="351">
        <v>2025</v>
      </c>
      <c r="AKA3" s="351">
        <v>2025</v>
      </c>
      <c r="AKB3" s="351">
        <v>2025</v>
      </c>
      <c r="AKC3" s="351">
        <v>2025</v>
      </c>
      <c r="AKD3" s="351">
        <v>2025</v>
      </c>
      <c r="AKE3" s="351">
        <v>2025</v>
      </c>
      <c r="AKF3" s="351">
        <v>2025</v>
      </c>
      <c r="AKG3" s="351">
        <v>2025</v>
      </c>
      <c r="AKH3" s="351">
        <v>2025</v>
      </c>
      <c r="AKI3" s="351">
        <v>2025</v>
      </c>
      <c r="AKJ3" s="351">
        <v>2025</v>
      </c>
      <c r="AKK3" s="351">
        <v>2025</v>
      </c>
      <c r="AKL3" s="351">
        <v>2025</v>
      </c>
      <c r="AKM3" s="351">
        <v>2025</v>
      </c>
      <c r="AKN3" s="351">
        <v>2025</v>
      </c>
      <c r="AKO3" s="351">
        <v>2025</v>
      </c>
      <c r="AKP3" s="351">
        <v>2025</v>
      </c>
      <c r="AKQ3" s="351">
        <v>2025</v>
      </c>
      <c r="AKR3" s="351">
        <v>2025</v>
      </c>
      <c r="AKS3" s="351">
        <v>2025</v>
      </c>
      <c r="AKT3" s="351">
        <v>2025</v>
      </c>
      <c r="AKU3" s="351">
        <v>2025</v>
      </c>
      <c r="AKV3" s="351">
        <v>2025</v>
      </c>
      <c r="AKW3" s="351">
        <v>2025</v>
      </c>
      <c r="AKX3" s="351">
        <v>2025</v>
      </c>
      <c r="AKY3" s="351">
        <v>2025</v>
      </c>
      <c r="AKZ3" s="351">
        <v>2025</v>
      </c>
      <c r="ALA3" s="351">
        <v>2025</v>
      </c>
      <c r="ALB3" s="351">
        <v>2025</v>
      </c>
      <c r="ALC3" s="351">
        <v>2025</v>
      </c>
      <c r="ALD3" s="351">
        <v>2025</v>
      </c>
      <c r="ALE3" s="351">
        <v>2025</v>
      </c>
      <c r="ALF3" s="351">
        <v>2025</v>
      </c>
    </row>
    <row r="4" spans="1:994" ht="12.75" customHeight="1" thickBot="1" x14ac:dyDescent="0.3">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5" t="s">
        <v>67</v>
      </c>
      <c r="AJG4" s="352" t="s">
        <v>68</v>
      </c>
      <c r="AJH4" s="352" t="s">
        <v>269</v>
      </c>
      <c r="AJI4" s="352" t="s">
        <v>69</v>
      </c>
      <c r="AJJ4" s="352" t="s">
        <v>70</v>
      </c>
      <c r="AJK4" s="352" t="s">
        <v>71</v>
      </c>
      <c r="AJL4" s="352" t="s">
        <v>72</v>
      </c>
      <c r="AJM4" s="352" t="s">
        <v>73</v>
      </c>
      <c r="AJN4" s="352" t="s">
        <v>74</v>
      </c>
      <c r="AJO4" s="352" t="s">
        <v>75</v>
      </c>
      <c r="AJP4" s="352" t="s">
        <v>76</v>
      </c>
      <c r="AJQ4" s="352" t="s">
        <v>77</v>
      </c>
      <c r="AJR4" s="352" t="s">
        <v>78</v>
      </c>
      <c r="AJS4" s="352" t="s">
        <v>79</v>
      </c>
      <c r="AJT4" s="352" t="s">
        <v>80</v>
      </c>
      <c r="AJU4" s="352" t="s">
        <v>81</v>
      </c>
      <c r="AJV4" s="352" t="s">
        <v>82</v>
      </c>
      <c r="AJW4" s="352" t="s">
        <v>83</v>
      </c>
      <c r="AJX4" s="352" t="s">
        <v>84</v>
      </c>
      <c r="AJY4" s="352" t="s">
        <v>85</v>
      </c>
      <c r="AJZ4" s="352" t="s">
        <v>86</v>
      </c>
      <c r="AKA4" s="352" t="s">
        <v>87</v>
      </c>
      <c r="AKB4" s="352" t="s">
        <v>88</v>
      </c>
      <c r="AKC4" s="352" t="s">
        <v>89</v>
      </c>
      <c r="AKD4" s="352" t="s">
        <v>90</v>
      </c>
      <c r="AKE4" s="352" t="s">
        <v>91</v>
      </c>
      <c r="AKF4" s="352" t="s">
        <v>92</v>
      </c>
      <c r="AKG4" s="352" t="s">
        <v>93</v>
      </c>
      <c r="AKH4" s="352" t="s">
        <v>94</v>
      </c>
      <c r="AKI4" s="352" t="s">
        <v>95</v>
      </c>
      <c r="AKJ4" s="352" t="s">
        <v>96</v>
      </c>
      <c r="AKK4" s="352" t="s">
        <v>97</v>
      </c>
      <c r="AKL4" s="352" t="s">
        <v>98</v>
      </c>
      <c r="AKM4" s="352" t="s">
        <v>99</v>
      </c>
      <c r="AKN4" s="352" t="s">
        <v>100</v>
      </c>
      <c r="AKO4" s="352" t="s">
        <v>101</v>
      </c>
      <c r="AKP4" s="352" t="s">
        <v>102</v>
      </c>
      <c r="AKQ4" s="352" t="s">
        <v>103</v>
      </c>
      <c r="AKR4" s="352" t="s">
        <v>104</v>
      </c>
      <c r="AKS4" s="352" t="s">
        <v>105</v>
      </c>
      <c r="AKT4" s="352" t="s">
        <v>106</v>
      </c>
      <c r="AKU4" s="352" t="s">
        <v>107</v>
      </c>
      <c r="AKV4" s="352" t="s">
        <v>108</v>
      </c>
      <c r="AKW4" s="352" t="s">
        <v>109</v>
      </c>
      <c r="AKX4" s="352" t="s">
        <v>110</v>
      </c>
      <c r="AKY4" s="352" t="s">
        <v>111</v>
      </c>
      <c r="AKZ4" s="352" t="s">
        <v>112</v>
      </c>
      <c r="ALA4" s="352" t="s">
        <v>113</v>
      </c>
      <c r="ALB4" s="352" t="s">
        <v>114</v>
      </c>
      <c r="ALC4" s="352" t="s">
        <v>115</v>
      </c>
      <c r="ALD4" s="352" t="s">
        <v>116</v>
      </c>
      <c r="ALE4" s="352" t="s">
        <v>117</v>
      </c>
      <c r="ALF4" s="352" t="s">
        <v>233</v>
      </c>
    </row>
    <row r="5" spans="1:994" ht="12.75" customHeight="1" x14ac:dyDescent="0.25">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6">
        <v>156</v>
      </c>
      <c r="AJG5">
        <v>126</v>
      </c>
      <c r="AJH5" s="353">
        <v>110</v>
      </c>
      <c r="AJI5" s="353">
        <v>126</v>
      </c>
      <c r="AJJ5">
        <v>189</v>
      </c>
      <c r="AJK5" s="353">
        <v>259</v>
      </c>
      <c r="AJL5" s="353"/>
      <c r="AJM5" s="353"/>
      <c r="AJN5" s="353"/>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row>
    <row r="6" spans="1:994" ht="12.75" customHeight="1" x14ac:dyDescent="0.25">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6">
        <v>5</v>
      </c>
      <c r="AJG6">
        <v>4</v>
      </c>
      <c r="AJH6" s="353">
        <v>13</v>
      </c>
      <c r="AJI6" s="353">
        <v>14</v>
      </c>
      <c r="AJJ6">
        <v>17</v>
      </c>
      <c r="AJK6" s="353">
        <v>29</v>
      </c>
      <c r="AJL6" s="353"/>
      <c r="AJM6" s="353"/>
      <c r="AJN6" s="353"/>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row>
    <row r="7" spans="1:994" ht="12.75" customHeight="1" x14ac:dyDescent="0.25">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6">
        <v>14</v>
      </c>
      <c r="AJG7">
        <v>7</v>
      </c>
      <c r="AJH7" s="353">
        <v>11</v>
      </c>
      <c r="AJI7" s="353">
        <v>10</v>
      </c>
      <c r="AJJ7">
        <v>19</v>
      </c>
      <c r="AJK7" s="353">
        <v>17</v>
      </c>
      <c r="AJL7" s="353"/>
      <c r="AJM7" s="353"/>
      <c r="AJN7" s="353"/>
      <c r="AJO7" s="353"/>
      <c r="AJP7" s="353"/>
      <c r="AJQ7" s="353"/>
      <c r="AJR7" s="353"/>
      <c r="AJS7" s="353"/>
      <c r="AJT7" s="353"/>
      <c r="AJU7" s="353"/>
      <c r="AJV7" s="353"/>
      <c r="AJW7" s="353"/>
      <c r="AJX7" s="353"/>
      <c r="AJY7" s="353"/>
      <c r="AJZ7" s="353"/>
      <c r="AKA7" s="353"/>
      <c r="AKB7" s="353"/>
      <c r="AKC7" s="353"/>
      <c r="AKD7" s="353"/>
      <c r="AKE7" s="353"/>
      <c r="AKF7" s="353"/>
      <c r="AKG7" s="353"/>
      <c r="AKH7" s="353"/>
      <c r="AKI7" s="353"/>
      <c r="AKJ7" s="353"/>
      <c r="AKK7" s="353"/>
      <c r="AKL7" s="353"/>
      <c r="AKM7" s="353"/>
      <c r="AKN7" s="353"/>
      <c r="AKO7" s="353"/>
      <c r="AKP7" s="353"/>
      <c r="AKQ7" s="353"/>
      <c r="AKR7" s="353"/>
      <c r="AKS7" s="353"/>
      <c r="AKT7" s="353"/>
      <c r="AKU7" s="353"/>
      <c r="AKV7" s="353"/>
      <c r="AKW7" s="353"/>
      <c r="AKX7" s="353"/>
      <c r="AKY7" s="353"/>
      <c r="AKZ7" s="353"/>
      <c r="ALA7" s="353"/>
      <c r="ALB7" s="353"/>
      <c r="ALC7" s="353"/>
      <c r="ALD7" s="353"/>
      <c r="ALE7" s="353"/>
      <c r="ALF7" s="353"/>
    </row>
    <row r="8" spans="1:994" ht="12.75" customHeight="1" x14ac:dyDescent="0.25">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6">
        <v>1561</v>
      </c>
      <c r="AJG8">
        <v>1411</v>
      </c>
      <c r="AJH8" s="353">
        <v>1661</v>
      </c>
      <c r="AJI8" s="353">
        <v>1981</v>
      </c>
      <c r="AJJ8">
        <v>2404</v>
      </c>
      <c r="AJK8" s="353">
        <v>2904</v>
      </c>
      <c r="AJL8" s="353"/>
      <c r="AJM8" s="353"/>
      <c r="AJN8" s="353"/>
      <c r="AJO8" s="353"/>
      <c r="AJP8" s="353"/>
      <c r="AJQ8" s="353"/>
      <c r="AJR8" s="353"/>
      <c r="AJS8" s="353"/>
      <c r="AJT8" s="353"/>
      <c r="AJU8" s="353"/>
      <c r="AJV8" s="353"/>
      <c r="AJW8" s="353"/>
      <c r="AJX8" s="353"/>
      <c r="AJY8" s="353"/>
      <c r="AJZ8" s="353"/>
      <c r="AKA8" s="353"/>
      <c r="AKB8" s="353"/>
      <c r="AKC8" s="353"/>
      <c r="AKD8" s="353"/>
      <c r="AKE8" s="353"/>
      <c r="AKF8" s="353"/>
      <c r="AKG8" s="353"/>
      <c r="AKH8" s="353"/>
      <c r="AKI8" s="353"/>
      <c r="AKJ8" s="353"/>
      <c r="AKK8" s="353"/>
      <c r="AKL8" s="353"/>
      <c r="AKM8" s="353"/>
      <c r="AKN8" s="353"/>
      <c r="AKO8" s="353"/>
      <c r="AKP8" s="353"/>
      <c r="AKQ8" s="353"/>
      <c r="AKR8" s="353"/>
      <c r="AKS8" s="353"/>
      <c r="AKT8" s="353"/>
      <c r="AKU8" s="353"/>
      <c r="AKV8" s="353"/>
      <c r="AKW8" s="353"/>
      <c r="AKX8" s="353"/>
      <c r="AKY8" s="353"/>
      <c r="AKZ8" s="353"/>
      <c r="ALA8" s="353"/>
      <c r="ALB8" s="353"/>
      <c r="ALC8" s="353"/>
      <c r="ALD8" s="353"/>
      <c r="ALE8" s="353"/>
      <c r="ALF8" s="353"/>
    </row>
    <row r="9" spans="1:994" ht="12.75" customHeight="1" x14ac:dyDescent="0.25">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6">
        <v>141</v>
      </c>
      <c r="AJG9">
        <v>100</v>
      </c>
      <c r="AJH9" s="353">
        <v>94</v>
      </c>
      <c r="AJI9" s="353">
        <v>106</v>
      </c>
      <c r="AJJ9">
        <v>110</v>
      </c>
      <c r="AJK9" s="353">
        <v>99</v>
      </c>
      <c r="AJL9" s="353"/>
      <c r="AJM9" s="353"/>
      <c r="AJN9" s="353"/>
      <c r="AJO9" s="353"/>
      <c r="AJP9" s="353"/>
      <c r="AJQ9" s="353"/>
      <c r="AJR9" s="353"/>
      <c r="AJS9" s="353"/>
      <c r="AJT9" s="353"/>
      <c r="AJU9" s="353"/>
      <c r="AJV9" s="353"/>
      <c r="AJW9" s="353"/>
      <c r="AJX9" s="353"/>
      <c r="AJY9" s="353"/>
      <c r="AJZ9" s="353"/>
      <c r="AKA9" s="353"/>
      <c r="AKB9" s="353"/>
      <c r="AKC9" s="353"/>
      <c r="AKD9" s="353"/>
      <c r="AKE9" s="353"/>
      <c r="AKF9" s="353"/>
      <c r="AKG9" s="353"/>
      <c r="AKH9" s="353"/>
      <c r="AKI9" s="353"/>
      <c r="AKJ9" s="353"/>
      <c r="AKK9" s="353"/>
      <c r="AKL9" s="353"/>
      <c r="AKM9" s="353"/>
      <c r="AKN9" s="353"/>
      <c r="AKO9" s="353"/>
      <c r="AKP9" s="353"/>
      <c r="AKQ9" s="353"/>
      <c r="AKR9" s="353"/>
      <c r="AKS9" s="353"/>
      <c r="AKT9" s="353"/>
      <c r="AKU9" s="353"/>
      <c r="AKV9" s="353"/>
      <c r="AKW9" s="353"/>
      <c r="AKX9" s="353"/>
      <c r="AKY9" s="353"/>
      <c r="AKZ9" s="353"/>
      <c r="ALA9" s="353"/>
      <c r="ALB9" s="353"/>
      <c r="ALC9" s="353"/>
      <c r="ALD9" s="353"/>
      <c r="ALE9" s="353"/>
      <c r="ALF9" s="353"/>
    </row>
    <row r="10" spans="1:994" ht="12.75" customHeight="1" x14ac:dyDescent="0.25">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6">
        <v>80</v>
      </c>
      <c r="AJG10">
        <v>111</v>
      </c>
      <c r="AJH10" s="353">
        <v>107</v>
      </c>
      <c r="AJI10" s="353">
        <v>133</v>
      </c>
      <c r="AJJ10">
        <v>156</v>
      </c>
      <c r="AJK10" s="353">
        <v>182</v>
      </c>
      <c r="AJL10" s="353"/>
      <c r="AJM10" s="353"/>
      <c r="AJN10" s="353"/>
      <c r="AJO10" s="353"/>
      <c r="AJP10" s="353"/>
      <c r="AJQ10" s="353"/>
      <c r="AJR10" s="353"/>
      <c r="AJS10" s="353"/>
      <c r="AJT10" s="353"/>
      <c r="AJU10" s="353"/>
      <c r="AJV10" s="353"/>
      <c r="AJW10" s="353"/>
      <c r="AJX10" s="353"/>
      <c r="AJY10" s="353"/>
      <c r="AJZ10" s="353"/>
      <c r="AKA10" s="353"/>
      <c r="AKB10" s="353"/>
      <c r="AKC10" s="353"/>
      <c r="AKD10" s="353"/>
      <c r="AKE10" s="353"/>
      <c r="AKF10" s="353"/>
      <c r="AKG10" s="353"/>
      <c r="AKH10" s="353"/>
      <c r="AKI10" s="353"/>
      <c r="AKJ10" s="353"/>
      <c r="AKK10" s="353"/>
      <c r="AKL10" s="353"/>
      <c r="AKM10" s="353"/>
      <c r="AKN10" s="353"/>
      <c r="AKO10" s="353"/>
      <c r="AKP10" s="353"/>
      <c r="AKQ10" s="353"/>
      <c r="AKR10" s="353"/>
      <c r="AKS10" s="353"/>
      <c r="AKT10" s="353"/>
      <c r="AKU10" s="353"/>
      <c r="AKV10" s="353"/>
      <c r="AKW10" s="353"/>
      <c r="AKX10" s="353"/>
      <c r="AKY10" s="353"/>
      <c r="AKZ10" s="353"/>
      <c r="ALA10" s="353"/>
      <c r="ALB10" s="353"/>
      <c r="ALC10" s="353"/>
      <c r="ALD10" s="353"/>
      <c r="ALE10" s="353"/>
      <c r="ALF10" s="353"/>
    </row>
    <row r="11" spans="1:994" ht="12" customHeight="1" x14ac:dyDescent="0.25">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6">
        <v>220</v>
      </c>
      <c r="AJG11">
        <v>232</v>
      </c>
      <c r="AJH11" s="353">
        <v>572</v>
      </c>
      <c r="AJI11" s="353">
        <v>393</v>
      </c>
      <c r="AJJ11">
        <v>193</v>
      </c>
      <c r="AJK11" s="353">
        <v>320</v>
      </c>
      <c r="AJL11" s="353"/>
      <c r="AJM11" s="353"/>
      <c r="AJN11" s="353"/>
      <c r="AJO11" s="353"/>
      <c r="AJP11" s="353"/>
      <c r="AJQ11" s="353"/>
      <c r="AJR11" s="353"/>
      <c r="AJS11" s="353"/>
      <c r="AJT11" s="353"/>
      <c r="AJU11" s="353"/>
      <c r="AJV11" s="353"/>
      <c r="AJW11" s="353"/>
      <c r="AJX11" s="353"/>
      <c r="AJY11" s="353"/>
      <c r="AJZ11" s="353"/>
      <c r="AKA11" s="353"/>
      <c r="AKB11" s="353"/>
      <c r="AKC11" s="353"/>
      <c r="AKD11" s="353"/>
      <c r="AKE11" s="353"/>
      <c r="AKF11" s="353"/>
      <c r="AKG11" s="353"/>
      <c r="AKH11" s="353"/>
      <c r="AKI11" s="353"/>
      <c r="AKJ11" s="353"/>
      <c r="AKK11" s="353"/>
      <c r="AKL11" s="353"/>
      <c r="AKM11" s="353"/>
      <c r="AKN11" s="353"/>
      <c r="AKO11" s="353"/>
      <c r="AKP11" s="353"/>
      <c r="AKQ11" s="353"/>
      <c r="AKR11" s="353"/>
      <c r="AKS11" s="353"/>
      <c r="AKT11" s="353"/>
      <c r="AKU11" s="353"/>
      <c r="AKV11" s="353"/>
      <c r="AKW11" s="353"/>
      <c r="AKX11" s="353"/>
      <c r="AKY11" s="353"/>
      <c r="AKZ11" s="353"/>
      <c r="ALA11" s="353"/>
      <c r="ALB11" s="353"/>
      <c r="ALC11" s="353"/>
      <c r="ALD11" s="353"/>
      <c r="ALE11" s="353"/>
      <c r="ALF11" s="353"/>
    </row>
    <row r="12" spans="1:994" s="134" customFormat="1" ht="12.75" customHeight="1" x14ac:dyDescent="0.25">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2">
        <v>469</v>
      </c>
      <c r="AIJ12" s="342">
        <v>431</v>
      </c>
      <c r="AIK12" s="237">
        <v>343</v>
      </c>
      <c r="AIL12" s="134">
        <f>SUM(AIL9:AIL11)</f>
        <v>315</v>
      </c>
      <c r="AIM12" s="342">
        <v>423</v>
      </c>
      <c r="AIN12" s="134">
        <f>SUM(AIN9:AIN11)</f>
        <v>379</v>
      </c>
      <c r="AIO12" s="342">
        <v>318</v>
      </c>
      <c r="AIP12" s="342">
        <v>984</v>
      </c>
      <c r="AIQ12" s="342">
        <v>1920</v>
      </c>
      <c r="AIR12" s="342">
        <v>3108</v>
      </c>
      <c r="AIS12" s="342">
        <v>3213</v>
      </c>
      <c r="AIT12" s="342">
        <v>2327</v>
      </c>
      <c r="AIU12" s="342">
        <v>1521</v>
      </c>
      <c r="AIV12" s="342">
        <v>880</v>
      </c>
      <c r="AIW12" s="134">
        <f>SUM(AIW9:AIW11)</f>
        <v>684</v>
      </c>
      <c r="AIX12" s="342">
        <v>486</v>
      </c>
      <c r="AIY12" s="134">
        <f>SUM(AIY9:AIY11)</f>
        <v>557</v>
      </c>
      <c r="AIZ12" s="342">
        <v>583</v>
      </c>
      <c r="AJA12" s="342">
        <v>687</v>
      </c>
      <c r="AJB12" s="342">
        <v>385</v>
      </c>
      <c r="AJC12" s="342">
        <v>539</v>
      </c>
      <c r="AJD12" s="237">
        <v>707</v>
      </c>
      <c r="AJE12" s="238">
        <v>773</v>
      </c>
      <c r="AJF12" s="347">
        <v>441</v>
      </c>
      <c r="AJG12" s="342">
        <v>443</v>
      </c>
      <c r="AJH12" s="354">
        <v>773</v>
      </c>
      <c r="AJI12" s="354">
        <v>632</v>
      </c>
      <c r="AJJ12" s="342">
        <v>459</v>
      </c>
      <c r="AJK12" s="354">
        <v>601</v>
      </c>
      <c r="AJL12" s="354"/>
      <c r="AJM12" s="354"/>
      <c r="AJN12" s="354"/>
      <c r="AJO12" s="354"/>
      <c r="AJP12" s="354"/>
      <c r="AJQ12" s="354"/>
      <c r="AJR12" s="354"/>
      <c r="AJS12" s="354"/>
      <c r="AJT12" s="354"/>
      <c r="AJU12" s="354"/>
      <c r="AJV12" s="354"/>
      <c r="AJW12" s="354"/>
      <c r="AJX12" s="354"/>
      <c r="AJY12" s="354"/>
      <c r="AJZ12" s="354"/>
      <c r="AKA12" s="354"/>
      <c r="AKB12" s="354"/>
      <c r="AKC12" s="354"/>
      <c r="AKD12" s="354"/>
      <c r="AKE12" s="354"/>
      <c r="AKF12" s="354"/>
      <c r="AKG12" s="354"/>
      <c r="AKH12" s="354"/>
      <c r="AKI12" s="354"/>
      <c r="AKJ12" s="354"/>
      <c r="AKK12" s="354"/>
      <c r="AKL12" s="354"/>
      <c r="AKM12" s="354"/>
      <c r="AKN12" s="354"/>
      <c r="AKO12" s="354"/>
      <c r="AKP12" s="354"/>
      <c r="AKQ12" s="354"/>
      <c r="AKR12" s="354"/>
      <c r="AKS12" s="354"/>
      <c r="AKT12" s="354"/>
      <c r="AKU12" s="354"/>
      <c r="AKV12" s="354"/>
      <c r="AKW12" s="354"/>
      <c r="AKX12" s="354"/>
      <c r="AKY12" s="354"/>
      <c r="AKZ12" s="354"/>
      <c r="ALA12" s="354"/>
      <c r="ALB12" s="354"/>
      <c r="ALC12" s="354"/>
      <c r="ALD12" s="354"/>
      <c r="ALE12" s="354"/>
      <c r="ALF12" s="354"/>
    </row>
    <row r="13" spans="1:994" ht="12.75" customHeight="1" x14ac:dyDescent="0.25">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6">
        <v>220</v>
      </c>
      <c r="AJG13">
        <v>209</v>
      </c>
      <c r="AJH13" s="353">
        <v>180</v>
      </c>
      <c r="AJI13" s="353">
        <v>217</v>
      </c>
      <c r="AJJ13">
        <v>211</v>
      </c>
      <c r="AJK13" s="353">
        <v>216</v>
      </c>
      <c r="AJL13" s="353"/>
      <c r="AJM13" s="353"/>
      <c r="AJN13" s="353"/>
      <c r="AJO13" s="353"/>
      <c r="AJP13" s="353"/>
      <c r="AJQ13" s="353"/>
      <c r="AJR13" s="353"/>
      <c r="AJS13" s="353"/>
      <c r="AJT13" s="353"/>
      <c r="AJU13" s="353"/>
      <c r="AJV13" s="353"/>
      <c r="AJW13" s="353"/>
      <c r="AJX13" s="353"/>
      <c r="AJY13" s="353"/>
      <c r="AJZ13" s="353"/>
      <c r="AKA13" s="353"/>
      <c r="AKB13" s="353"/>
      <c r="AKC13" s="353"/>
      <c r="AKD13" s="353"/>
      <c r="AKE13" s="353"/>
      <c r="AKF13" s="353"/>
      <c r="AKG13" s="353"/>
      <c r="AKH13" s="353"/>
      <c r="AKI13" s="353"/>
      <c r="AKJ13" s="353"/>
      <c r="AKK13" s="353"/>
      <c r="AKL13" s="353"/>
      <c r="AKM13" s="353"/>
      <c r="AKN13" s="353"/>
      <c r="AKO13" s="353"/>
      <c r="AKP13" s="353"/>
      <c r="AKQ13" s="353"/>
      <c r="AKR13" s="353"/>
      <c r="AKS13" s="353"/>
      <c r="AKT13" s="353"/>
      <c r="AKU13" s="353"/>
      <c r="AKV13" s="353"/>
      <c r="AKW13" s="353"/>
      <c r="AKX13" s="353"/>
      <c r="AKY13" s="353"/>
      <c r="AKZ13" s="353"/>
      <c r="ALA13" s="353"/>
      <c r="ALB13" s="353"/>
      <c r="ALC13" s="353"/>
      <c r="ALD13" s="353"/>
      <c r="ALE13" s="353"/>
      <c r="ALF13" s="353"/>
    </row>
    <row r="14" spans="1:994" ht="12.75" customHeight="1" x14ac:dyDescent="0.25">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6">
        <v>258</v>
      </c>
      <c r="AJG14">
        <v>223</v>
      </c>
      <c r="AJH14" s="353">
        <v>207</v>
      </c>
      <c r="AJI14" s="353">
        <v>188</v>
      </c>
      <c r="AJJ14">
        <v>179</v>
      </c>
      <c r="AJK14" s="353">
        <v>224</v>
      </c>
      <c r="AJL14" s="353"/>
      <c r="AJM14" s="353"/>
      <c r="AJN14" s="353"/>
      <c r="AJO14" s="353"/>
      <c r="AJP14" s="353"/>
      <c r="AJQ14" s="353"/>
      <c r="AJR14" s="353"/>
      <c r="AJS14" s="353"/>
      <c r="AJT14" s="353"/>
      <c r="AJU14" s="353"/>
      <c r="AJV14" s="353"/>
      <c r="AJW14" s="353"/>
      <c r="AJX14" s="353"/>
      <c r="AJY14" s="353"/>
      <c r="AJZ14" s="353"/>
      <c r="AKA14" s="353"/>
      <c r="AKB14" s="353"/>
      <c r="AKC14" s="353"/>
      <c r="AKD14" s="353"/>
      <c r="AKE14" s="353"/>
      <c r="AKF14" s="353"/>
      <c r="AKG14" s="353"/>
      <c r="AKH14" s="353"/>
      <c r="AKI14" s="353"/>
      <c r="AKJ14" s="353"/>
      <c r="AKK14" s="353"/>
      <c r="AKL14" s="353"/>
      <c r="AKM14" s="353"/>
      <c r="AKN14" s="353"/>
      <c r="AKO14" s="353"/>
      <c r="AKP14" s="353"/>
      <c r="AKQ14" s="353"/>
      <c r="AKR14" s="353"/>
      <c r="AKS14" s="353"/>
      <c r="AKT14" s="353"/>
      <c r="AKU14" s="353"/>
      <c r="AKV14" s="353"/>
      <c r="AKW14" s="353"/>
      <c r="AKX14" s="353"/>
      <c r="AKY14" s="353"/>
      <c r="AKZ14" s="353"/>
      <c r="ALA14" s="353"/>
      <c r="ALB14" s="353"/>
      <c r="ALC14" s="353"/>
      <c r="ALD14" s="353"/>
      <c r="ALE14" s="353"/>
      <c r="ALF14" s="353"/>
    </row>
    <row r="15" spans="1:994" ht="12.75" customHeight="1" x14ac:dyDescent="0.25">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6">
        <v>220</v>
      </c>
      <c r="AJG15">
        <v>196</v>
      </c>
      <c r="AJH15" s="353">
        <v>177</v>
      </c>
      <c r="AJI15" s="353">
        <v>182</v>
      </c>
      <c r="AJJ15">
        <v>167</v>
      </c>
      <c r="AJK15" s="353">
        <v>167</v>
      </c>
      <c r="AJL15" s="353"/>
      <c r="AJM15" s="353"/>
      <c r="AJN15" s="353"/>
      <c r="AJO15" s="353"/>
      <c r="AJP15" s="353"/>
      <c r="AJQ15" s="353"/>
      <c r="AJR15" s="353"/>
      <c r="AJS15" s="353"/>
      <c r="AJT15" s="353"/>
      <c r="AJU15" s="353"/>
      <c r="AJV15" s="353"/>
      <c r="AJW15" s="353"/>
      <c r="AJX15" s="353"/>
      <c r="AJY15" s="353"/>
      <c r="AJZ15" s="353"/>
      <c r="AKA15" s="353"/>
      <c r="AKB15" s="353"/>
      <c r="AKC15" s="353"/>
      <c r="AKD15" s="353"/>
      <c r="AKE15" s="353"/>
      <c r="AKF15" s="353"/>
      <c r="AKG15" s="353"/>
      <c r="AKH15" s="353"/>
      <c r="AKI15" s="353"/>
      <c r="AKJ15" s="353"/>
      <c r="AKK15" s="353"/>
      <c r="AKL15" s="353"/>
      <c r="AKM15" s="353"/>
      <c r="AKN15" s="353"/>
      <c r="AKO15" s="353"/>
      <c r="AKP15" s="353"/>
      <c r="AKQ15" s="353"/>
      <c r="AKR15" s="353"/>
      <c r="AKS15" s="353"/>
      <c r="AKT15" s="353"/>
      <c r="AKU15" s="353"/>
      <c r="AKV15" s="353"/>
      <c r="AKW15" s="353"/>
      <c r="AKX15" s="353"/>
      <c r="AKY15" s="353"/>
      <c r="AKZ15" s="353"/>
      <c r="ALA15" s="353"/>
      <c r="ALB15" s="353"/>
      <c r="ALC15" s="353"/>
      <c r="ALD15" s="353"/>
      <c r="ALE15" s="353"/>
      <c r="ALF15" s="353"/>
    </row>
    <row r="16" spans="1:994" s="134" customFormat="1" ht="12.75" customHeight="1" x14ac:dyDescent="0.25">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2">
        <v>304</v>
      </c>
      <c r="AIJ16" s="342">
        <v>349</v>
      </c>
      <c r="AIK16" s="237">
        <v>335</v>
      </c>
      <c r="AIL16" s="134">
        <f>SUM(AIL14:AIL15)</f>
        <v>298</v>
      </c>
      <c r="AIM16" s="342">
        <v>310</v>
      </c>
      <c r="AIN16" s="134">
        <f>SUM(AIN14:AIN15)</f>
        <v>283</v>
      </c>
      <c r="AIO16" s="342">
        <v>378</v>
      </c>
      <c r="AIP16" s="342">
        <v>354</v>
      </c>
      <c r="AIQ16" s="342">
        <v>344</v>
      </c>
      <c r="AIR16" s="342">
        <v>423</v>
      </c>
      <c r="AIS16" s="342">
        <v>376</v>
      </c>
      <c r="AIT16" s="342">
        <v>351</v>
      </c>
      <c r="AIU16" s="342">
        <v>374</v>
      </c>
      <c r="AIV16" s="342">
        <v>354</v>
      </c>
      <c r="AIW16" s="134">
        <f>SUM(AIW14:AIW15)</f>
        <v>369</v>
      </c>
      <c r="AIX16" s="342">
        <v>408</v>
      </c>
      <c r="AIY16" s="134">
        <f>SUM(AIY14:AIY15)</f>
        <v>386</v>
      </c>
      <c r="AIZ16" s="342">
        <v>289</v>
      </c>
      <c r="AJA16" s="342">
        <v>340</v>
      </c>
      <c r="AJB16" s="342">
        <v>296</v>
      </c>
      <c r="AJC16" s="342">
        <v>296</v>
      </c>
      <c r="AJD16" s="237">
        <v>309</v>
      </c>
      <c r="AJE16" s="238">
        <v>412</v>
      </c>
      <c r="AJF16" s="347">
        <v>478</v>
      </c>
      <c r="AJG16" s="342">
        <v>419</v>
      </c>
      <c r="AJH16" s="354">
        <v>384</v>
      </c>
      <c r="AJI16" s="354">
        <v>370</v>
      </c>
      <c r="AJJ16" s="342">
        <v>346</v>
      </c>
      <c r="AJK16" s="354">
        <v>391</v>
      </c>
      <c r="AJL16" s="354"/>
      <c r="AJM16" s="354"/>
      <c r="AJN16" s="354"/>
      <c r="AJO16" s="354"/>
      <c r="AJP16" s="354"/>
      <c r="AJQ16" s="354"/>
      <c r="AJR16" s="354"/>
      <c r="AJS16" s="354"/>
      <c r="AJT16" s="354"/>
      <c r="AJU16" s="354"/>
      <c r="AJV16" s="354"/>
      <c r="AJW16" s="354"/>
      <c r="AJX16" s="354"/>
      <c r="AJY16" s="354"/>
      <c r="AJZ16" s="354"/>
      <c r="AKA16" s="354"/>
      <c r="AKB16" s="354"/>
      <c r="AKC16" s="354"/>
      <c r="AKD16" s="354"/>
      <c r="AKE16" s="354"/>
      <c r="AKF16" s="354"/>
      <c r="AKG16" s="354"/>
      <c r="AKH16" s="354"/>
      <c r="AKI16" s="354"/>
      <c r="AKJ16" s="354"/>
      <c r="AKK16" s="354"/>
      <c r="AKL16" s="354"/>
      <c r="AKM16" s="354"/>
      <c r="AKN16" s="354"/>
      <c r="AKO16" s="354"/>
      <c r="AKP16" s="354"/>
      <c r="AKQ16" s="354"/>
      <c r="AKR16" s="354"/>
      <c r="AKS16" s="354"/>
      <c r="AKT16" s="354"/>
      <c r="AKU16" s="354"/>
      <c r="AKV16" s="354"/>
      <c r="AKW16" s="354"/>
      <c r="AKX16" s="354"/>
      <c r="AKY16" s="354"/>
      <c r="AKZ16" s="354"/>
      <c r="ALA16" s="354"/>
      <c r="ALB16" s="354"/>
      <c r="ALC16" s="354"/>
      <c r="ALD16" s="354"/>
      <c r="ALE16" s="354"/>
      <c r="ALF16" s="354"/>
    </row>
    <row r="17" spans="1:16383" ht="12.75" customHeight="1" x14ac:dyDescent="0.25">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6">
        <v>195</v>
      </c>
      <c r="AJG17">
        <v>201</v>
      </c>
      <c r="AJH17" s="353">
        <v>179</v>
      </c>
      <c r="AJI17" s="353">
        <v>177</v>
      </c>
      <c r="AJJ17">
        <v>184</v>
      </c>
      <c r="AJK17" s="353">
        <v>230</v>
      </c>
      <c r="AJL17" s="353"/>
      <c r="AJM17" s="353"/>
      <c r="AJN17" s="353"/>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row>
    <row r="18" spans="1:16383" ht="12.75" customHeight="1" x14ac:dyDescent="0.25">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6">
        <v>75</v>
      </c>
      <c r="AJG18">
        <v>61</v>
      </c>
      <c r="AJH18" s="353">
        <v>56</v>
      </c>
      <c r="AJI18" s="353">
        <v>64</v>
      </c>
      <c r="AJJ18">
        <v>58</v>
      </c>
      <c r="AJK18" s="353">
        <v>44</v>
      </c>
      <c r="AJL18" s="353"/>
      <c r="AJM18" s="353"/>
      <c r="AJN18" s="353"/>
      <c r="AJO18" s="353"/>
      <c r="AJP18" s="353"/>
      <c r="AJQ18" s="353"/>
      <c r="AJR18" s="353"/>
      <c r="AJS18" s="353"/>
      <c r="AJT18" s="353"/>
      <c r="AJU18" s="353"/>
      <c r="AJV18" s="353"/>
      <c r="AJW18" s="353"/>
      <c r="AJX18" s="353"/>
      <c r="AJY18" s="353"/>
      <c r="AJZ18" s="353"/>
      <c r="AKA18" s="353"/>
      <c r="AKB18" s="353"/>
      <c r="AKC18" s="353"/>
      <c r="AKD18" s="353"/>
      <c r="AKE18" s="353"/>
      <c r="AKF18" s="353"/>
      <c r="AKG18" s="353"/>
      <c r="AKH18" s="353"/>
      <c r="AKI18" s="353"/>
      <c r="AKJ18" s="353"/>
      <c r="AKK18" s="353"/>
      <c r="AKL18" s="353"/>
      <c r="AKM18" s="353"/>
      <c r="AKN18" s="353"/>
      <c r="AKO18" s="353"/>
      <c r="AKP18" s="353"/>
      <c r="AKQ18" s="353"/>
      <c r="AKR18" s="353"/>
      <c r="AKS18" s="353"/>
      <c r="AKT18" s="353"/>
      <c r="AKU18" s="353"/>
      <c r="AKV18" s="353"/>
      <c r="AKW18" s="353"/>
      <c r="AKX18" s="353"/>
      <c r="AKY18" s="353"/>
      <c r="AKZ18" s="353"/>
      <c r="ALA18" s="353"/>
      <c r="ALB18" s="353"/>
      <c r="ALC18" s="353"/>
      <c r="ALD18" s="353"/>
      <c r="ALE18" s="353"/>
      <c r="ALF18" s="353"/>
    </row>
    <row r="19" spans="1:16383" s="123" customFormat="1" ht="12.75" customHeight="1" x14ac:dyDescent="0.25">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2">
        <v>162</v>
      </c>
      <c r="AIJ19" s="342">
        <v>216</v>
      </c>
      <c r="AIK19" s="121">
        <v>207</v>
      </c>
      <c r="AIL19" s="123">
        <f>SUM(AIL17:AIL18)</f>
        <v>149</v>
      </c>
      <c r="AIM19" s="342">
        <v>150</v>
      </c>
      <c r="AIN19" s="123">
        <f>SUM(AIN17:AIN18)</f>
        <v>144</v>
      </c>
      <c r="AIO19" s="342">
        <v>142</v>
      </c>
      <c r="AIP19" s="342">
        <v>161</v>
      </c>
      <c r="AIQ19" s="342">
        <v>149</v>
      </c>
      <c r="AIR19" s="342">
        <v>190</v>
      </c>
      <c r="AIS19" s="342">
        <v>236</v>
      </c>
      <c r="AIT19" s="342">
        <v>198</v>
      </c>
      <c r="AIU19" s="342">
        <v>187</v>
      </c>
      <c r="AIV19" s="342">
        <v>207</v>
      </c>
      <c r="AIW19" s="123">
        <f>SUM(AIW17:AIW18)</f>
        <v>246</v>
      </c>
      <c r="AIX19" s="342">
        <v>226</v>
      </c>
      <c r="AIY19" s="123">
        <f>SUM(AIY17:AIY18)</f>
        <v>271</v>
      </c>
      <c r="AIZ19" s="342">
        <v>225</v>
      </c>
      <c r="AJA19" s="342">
        <v>305</v>
      </c>
      <c r="AJB19" s="342">
        <v>225</v>
      </c>
      <c r="AJC19" s="342">
        <v>350</v>
      </c>
      <c r="AJD19" s="121">
        <v>477</v>
      </c>
      <c r="AJE19" s="240">
        <v>562</v>
      </c>
      <c r="AJF19" s="348">
        <v>270</v>
      </c>
      <c r="AJG19" s="342">
        <v>262</v>
      </c>
      <c r="AJH19" s="355">
        <v>235</v>
      </c>
      <c r="AJI19" s="355">
        <v>241</v>
      </c>
      <c r="AJJ19" s="342">
        <v>242</v>
      </c>
      <c r="AJK19" s="355">
        <v>274</v>
      </c>
      <c r="AJL19" s="355"/>
      <c r="AJM19" s="355"/>
      <c r="AJN19" s="355"/>
      <c r="AJO19" s="355"/>
      <c r="AJP19" s="355"/>
      <c r="AJQ19" s="355"/>
      <c r="AJR19" s="355"/>
      <c r="AJS19" s="355"/>
      <c r="AJT19" s="355"/>
      <c r="AJU19" s="355"/>
      <c r="AJV19" s="355"/>
      <c r="AJW19" s="355"/>
      <c r="AJX19" s="355"/>
      <c r="AJY19" s="355"/>
      <c r="AJZ19" s="355"/>
      <c r="AKA19" s="355"/>
      <c r="AKB19" s="355"/>
      <c r="AKC19" s="355"/>
      <c r="AKD19" s="355"/>
      <c r="AKE19" s="355"/>
      <c r="AKF19" s="355"/>
      <c r="AKG19" s="355"/>
      <c r="AKH19" s="355"/>
      <c r="AKI19" s="355"/>
      <c r="AKJ19" s="355"/>
      <c r="AKK19" s="355"/>
      <c r="AKL19" s="355"/>
      <c r="AKM19" s="355"/>
      <c r="AKN19" s="355"/>
      <c r="AKO19" s="355"/>
      <c r="AKP19" s="355"/>
      <c r="AKQ19" s="355"/>
      <c r="AKR19" s="355"/>
      <c r="AKS19" s="355"/>
      <c r="AKT19" s="355"/>
      <c r="AKU19" s="355"/>
      <c r="AKV19" s="355"/>
      <c r="AKW19" s="355"/>
      <c r="AKX19" s="355"/>
      <c r="AKY19" s="355"/>
      <c r="AKZ19" s="355"/>
      <c r="ALA19" s="355"/>
      <c r="ALB19" s="355"/>
      <c r="ALC19" s="355"/>
      <c r="ALD19" s="355"/>
      <c r="ALE19" s="355"/>
      <c r="ALF19" s="355"/>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25">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6">
        <v>136</v>
      </c>
      <c r="AJG20">
        <v>156</v>
      </c>
      <c r="AJH20" s="353">
        <v>257</v>
      </c>
      <c r="AJI20" s="353">
        <v>223</v>
      </c>
      <c r="AJJ20">
        <v>281</v>
      </c>
      <c r="AJK20" s="353">
        <v>155</v>
      </c>
      <c r="AJL20" s="353"/>
      <c r="AJM20" s="353"/>
      <c r="AJN20" s="353"/>
      <c r="AJO20" s="353"/>
      <c r="AJP20" s="353"/>
      <c r="AJQ20" s="353"/>
      <c r="AJR20" s="353"/>
      <c r="AJS20" s="353"/>
      <c r="AJT20" s="353"/>
      <c r="AJU20" s="353"/>
      <c r="AJV20" s="353"/>
      <c r="AJW20" s="353"/>
      <c r="AJX20" s="353"/>
      <c r="AJY20" s="353"/>
      <c r="AJZ20" s="353"/>
      <c r="AKA20" s="353"/>
      <c r="AKB20" s="353"/>
      <c r="AKC20" s="353"/>
      <c r="AKD20" s="353"/>
      <c r="AKE20" s="353"/>
      <c r="AKF20" s="353"/>
      <c r="AKG20" s="353"/>
      <c r="AKH20" s="353"/>
      <c r="AKI20" s="353"/>
      <c r="AKJ20" s="353"/>
      <c r="AKK20" s="353"/>
      <c r="AKL20" s="353"/>
      <c r="AKM20" s="353"/>
      <c r="AKN20" s="353"/>
      <c r="AKO20" s="353"/>
      <c r="AKP20" s="353"/>
      <c r="AKQ20" s="353"/>
      <c r="AKR20" s="353"/>
      <c r="AKS20" s="353"/>
      <c r="AKT20" s="353"/>
      <c r="AKU20" s="353"/>
      <c r="AKV20" s="353"/>
      <c r="AKW20" s="353"/>
      <c r="AKX20" s="353"/>
      <c r="AKY20" s="353"/>
      <c r="AKZ20" s="353"/>
      <c r="ALA20" s="353"/>
      <c r="ALB20" s="353"/>
      <c r="ALC20" s="353"/>
      <c r="ALD20" s="353"/>
      <c r="ALE20" s="353"/>
      <c r="ALF20" s="353"/>
    </row>
    <row r="21" spans="1:16383" ht="12.75" customHeight="1" x14ac:dyDescent="0.25">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6">
        <v>105</v>
      </c>
      <c r="AJG21">
        <v>86</v>
      </c>
      <c r="AJH21" s="353">
        <v>81</v>
      </c>
      <c r="AJI21" s="353">
        <v>86</v>
      </c>
      <c r="AJJ21">
        <v>102</v>
      </c>
      <c r="AJK21" s="353">
        <v>94</v>
      </c>
      <c r="AJL21" s="353"/>
      <c r="AJM21" s="353"/>
      <c r="AJN21" s="353"/>
      <c r="AJO21" s="353"/>
      <c r="AJP21" s="353"/>
      <c r="AJQ21" s="353"/>
      <c r="AJR21" s="353"/>
      <c r="AJS21" s="353"/>
      <c r="AJT21" s="353"/>
      <c r="AJU21" s="353"/>
      <c r="AJV21" s="353"/>
      <c r="AJW21" s="353"/>
      <c r="AJX21" s="353"/>
      <c r="AJY21" s="353"/>
      <c r="AJZ21" s="353"/>
      <c r="AKA21" s="353"/>
      <c r="AKB21" s="353"/>
      <c r="AKC21" s="353"/>
      <c r="AKD21" s="353"/>
      <c r="AKE21" s="353"/>
      <c r="AKF21" s="353"/>
      <c r="AKG21" s="353"/>
      <c r="AKH21" s="353"/>
      <c r="AKI21" s="353"/>
      <c r="AKJ21" s="353"/>
      <c r="AKK21" s="353"/>
      <c r="AKL21" s="353"/>
      <c r="AKM21" s="353"/>
      <c r="AKN21" s="353"/>
      <c r="AKO21" s="353"/>
      <c r="AKP21" s="353"/>
      <c r="AKQ21" s="353"/>
      <c r="AKR21" s="353"/>
      <c r="AKS21" s="353"/>
      <c r="AKT21" s="353"/>
      <c r="AKU21" s="353"/>
      <c r="AKV21" s="353"/>
      <c r="AKW21" s="353"/>
      <c r="AKX21" s="353"/>
      <c r="AKY21" s="353"/>
      <c r="AKZ21" s="353"/>
      <c r="ALA21" s="353"/>
      <c r="ALB21" s="353"/>
      <c r="ALC21" s="353"/>
      <c r="ALD21" s="353"/>
      <c r="ALE21" s="353"/>
      <c r="ALF21" s="353"/>
    </row>
    <row r="22" spans="1:16383" ht="12.75" customHeight="1" x14ac:dyDescent="0.25">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6">
        <v>110</v>
      </c>
      <c r="AJG22">
        <v>114</v>
      </c>
      <c r="AJH22" s="353">
        <v>85</v>
      </c>
      <c r="AJI22" s="353">
        <v>98</v>
      </c>
      <c r="AJJ22">
        <v>126</v>
      </c>
      <c r="AJK22" s="353">
        <v>110</v>
      </c>
      <c r="AJL22" s="353"/>
      <c r="AJM22" s="353"/>
      <c r="AJN22" s="353"/>
      <c r="AJO22" s="353"/>
      <c r="AJP22" s="353"/>
      <c r="AJQ22" s="353"/>
      <c r="AJR22" s="353"/>
      <c r="AJS22" s="353"/>
      <c r="AJT22" s="353"/>
      <c r="AJU22" s="353"/>
      <c r="AJV22" s="353"/>
      <c r="AJW22" s="353"/>
      <c r="AJX22" s="353"/>
      <c r="AJY22" s="353"/>
      <c r="AJZ22" s="353"/>
      <c r="AKA22" s="353"/>
      <c r="AKB22" s="353"/>
      <c r="AKC22" s="353"/>
      <c r="AKD22" s="353"/>
      <c r="AKE22" s="353"/>
      <c r="AKF22" s="353"/>
      <c r="AKG22" s="353"/>
      <c r="AKH22" s="353"/>
      <c r="AKI22" s="353"/>
      <c r="AKJ22" s="353"/>
      <c r="AKK22" s="353"/>
      <c r="AKL22" s="353"/>
      <c r="AKM22" s="353"/>
      <c r="AKN22" s="353"/>
      <c r="AKO22" s="353"/>
      <c r="AKP22" s="353"/>
      <c r="AKQ22" s="353"/>
      <c r="AKR22" s="353"/>
      <c r="AKS22" s="353"/>
      <c r="AKT22" s="353"/>
      <c r="AKU22" s="353"/>
      <c r="AKV22" s="353"/>
      <c r="AKW22" s="353"/>
      <c r="AKX22" s="353"/>
      <c r="AKY22" s="353"/>
      <c r="AKZ22" s="353"/>
      <c r="ALA22" s="353"/>
      <c r="ALB22" s="353"/>
      <c r="ALC22" s="353"/>
      <c r="ALD22" s="353"/>
      <c r="ALE22" s="353"/>
      <c r="ALF22" s="353"/>
    </row>
    <row r="23" spans="1:16383" ht="12.75" customHeight="1" x14ac:dyDescent="0.25">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6">
        <v>411</v>
      </c>
      <c r="AJG23">
        <v>345</v>
      </c>
      <c r="AJH23" s="353">
        <v>337</v>
      </c>
      <c r="AJI23" s="353">
        <v>346</v>
      </c>
      <c r="AJJ23">
        <v>433</v>
      </c>
      <c r="AJK23" s="353">
        <v>403</v>
      </c>
      <c r="AJL23" s="353"/>
      <c r="AJM23" s="353"/>
      <c r="AJN23" s="353"/>
      <c r="AJO23" s="353"/>
      <c r="AJP23" s="353"/>
      <c r="AJQ23" s="353"/>
      <c r="AJR23" s="353"/>
      <c r="AJS23" s="353"/>
      <c r="AJT23" s="353"/>
      <c r="AJU23" s="353"/>
      <c r="AJV23" s="353"/>
      <c r="AJW23" s="353"/>
      <c r="AJX23" s="353"/>
      <c r="AJY23" s="353"/>
      <c r="AJZ23" s="353"/>
      <c r="AKA23" s="353"/>
      <c r="AKB23" s="353"/>
      <c r="AKC23" s="353"/>
      <c r="AKD23" s="353"/>
      <c r="AKE23" s="353"/>
      <c r="AKF23" s="353"/>
      <c r="AKG23" s="353"/>
      <c r="AKH23" s="353"/>
      <c r="AKI23" s="353"/>
      <c r="AKJ23" s="353"/>
      <c r="AKK23" s="353"/>
      <c r="AKL23" s="353"/>
      <c r="AKM23" s="353"/>
      <c r="AKN23" s="353"/>
      <c r="AKO23" s="353"/>
      <c r="AKP23" s="353"/>
      <c r="AKQ23" s="353"/>
      <c r="AKR23" s="353"/>
      <c r="AKS23" s="353"/>
      <c r="AKT23" s="353"/>
      <c r="AKU23" s="353"/>
      <c r="AKV23" s="353"/>
      <c r="AKW23" s="353"/>
      <c r="AKX23" s="353"/>
      <c r="AKY23" s="353"/>
      <c r="AKZ23" s="353"/>
      <c r="ALA23" s="353"/>
      <c r="ALB23" s="353"/>
      <c r="ALC23" s="353"/>
      <c r="ALD23" s="353"/>
      <c r="ALE23" s="353"/>
      <c r="ALF23" s="353"/>
    </row>
    <row r="24" spans="1:16383" ht="12.75" customHeight="1" x14ac:dyDescent="0.25">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6">
        <v>41</v>
      </c>
      <c r="AJG24">
        <v>63</v>
      </c>
      <c r="AJH24" s="353">
        <v>73</v>
      </c>
      <c r="AJI24" s="353">
        <v>58</v>
      </c>
      <c r="AJJ24">
        <v>73</v>
      </c>
      <c r="AJK24" s="353">
        <v>62</v>
      </c>
      <c r="AJL24" s="353"/>
      <c r="AJM24" s="353"/>
      <c r="AJN24" s="353"/>
      <c r="AJO24" s="353"/>
      <c r="AJP24" s="353"/>
      <c r="AJQ24" s="353"/>
      <c r="AJR24" s="353"/>
      <c r="AJS24" s="353"/>
      <c r="AJT24" s="353"/>
      <c r="AJU24" s="353"/>
      <c r="AJV24" s="353"/>
      <c r="AJW24" s="353"/>
      <c r="AJX24" s="353"/>
      <c r="AJY24" s="353"/>
      <c r="AJZ24" s="353"/>
      <c r="AKA24" s="353"/>
      <c r="AKB24" s="353"/>
      <c r="AKC24" s="353"/>
      <c r="AKD24" s="353"/>
      <c r="AKE24" s="353"/>
      <c r="AKF24" s="353"/>
      <c r="AKG24" s="353"/>
      <c r="AKH24" s="353"/>
      <c r="AKI24" s="353"/>
      <c r="AKJ24" s="353"/>
      <c r="AKK24" s="353"/>
      <c r="AKL24" s="353"/>
      <c r="AKM24" s="353"/>
      <c r="AKN24" s="353"/>
      <c r="AKO24" s="353"/>
      <c r="AKP24" s="353"/>
      <c r="AKQ24" s="353"/>
      <c r="AKR24" s="353"/>
      <c r="AKS24" s="353"/>
      <c r="AKT24" s="353"/>
      <c r="AKU24" s="353"/>
      <c r="AKV24" s="353"/>
      <c r="AKW24" s="353"/>
      <c r="AKX24" s="353"/>
      <c r="AKY24" s="353"/>
      <c r="AKZ24" s="353"/>
      <c r="ALA24" s="353"/>
      <c r="ALB24" s="353"/>
      <c r="ALC24" s="353"/>
      <c r="ALD24" s="353"/>
      <c r="ALE24" s="353"/>
      <c r="ALF24" s="353"/>
    </row>
    <row r="25" spans="1:16383" ht="30" x14ac:dyDescent="0.25">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6">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6">
        <v>473</v>
      </c>
      <c r="AJG25">
        <v>405</v>
      </c>
      <c r="AJH25" s="353">
        <v>395</v>
      </c>
      <c r="AJI25" s="356">
        <v>426</v>
      </c>
      <c r="AJJ25">
        <v>483</v>
      </c>
      <c r="AJK25" s="356">
        <v>533</v>
      </c>
      <c r="AJL25" s="353"/>
      <c r="AJM25" s="356"/>
      <c r="AJN25" s="353"/>
      <c r="AJO25" s="356"/>
      <c r="AJP25" s="353"/>
      <c r="AJQ25" s="356"/>
      <c r="AJR25" s="353"/>
      <c r="AJS25" s="356"/>
      <c r="AJT25" s="353"/>
      <c r="AJU25" s="356"/>
      <c r="AJV25" s="353"/>
      <c r="AJW25" s="356"/>
      <c r="AJX25" s="353"/>
      <c r="AJY25" s="356"/>
      <c r="AJZ25" s="353"/>
      <c r="AKA25" s="356"/>
      <c r="AKB25" s="353"/>
      <c r="AKC25" s="356"/>
      <c r="AKD25" s="353"/>
      <c r="AKE25" s="356"/>
      <c r="AKF25" s="353"/>
      <c r="AKG25" s="356"/>
      <c r="AKH25" s="353"/>
      <c r="AKI25" s="356"/>
      <c r="AKJ25" s="356"/>
      <c r="AKK25" s="353"/>
      <c r="AKL25" s="356"/>
      <c r="AKM25" s="353"/>
      <c r="AKN25" s="356"/>
      <c r="AKO25" s="353"/>
      <c r="AKP25" s="356"/>
      <c r="AKQ25" s="353"/>
      <c r="AKR25" s="356"/>
      <c r="AKS25" s="353"/>
      <c r="AKT25" s="356"/>
      <c r="AKU25" s="353"/>
      <c r="AKV25" s="356"/>
      <c r="AKW25" s="353"/>
      <c r="AKX25" s="356"/>
      <c r="AKY25" s="353"/>
      <c r="AKZ25" s="356"/>
      <c r="ALA25" s="353"/>
      <c r="ALB25" s="356"/>
      <c r="ALC25" s="353"/>
      <c r="ALD25" s="356"/>
      <c r="ALE25" s="353"/>
      <c r="ALF25" s="356"/>
    </row>
    <row r="26" spans="1:16383" ht="12.75" customHeight="1" x14ac:dyDescent="0.25">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6">
        <v>82</v>
      </c>
      <c r="AJG26">
        <v>62</v>
      </c>
      <c r="AJH26" s="353">
        <v>69</v>
      </c>
      <c r="AJI26" s="353">
        <v>80</v>
      </c>
      <c r="AJJ26">
        <v>82</v>
      </c>
      <c r="AJK26" s="353">
        <v>87</v>
      </c>
      <c r="AJL26" s="353"/>
      <c r="AJM26" s="353"/>
      <c r="AJN26" s="353"/>
      <c r="AJO26" s="353"/>
      <c r="AJP26" s="353"/>
      <c r="AJQ26" s="353"/>
      <c r="AJR26" s="353"/>
      <c r="AJS26" s="353"/>
      <c r="AJT26" s="353"/>
      <c r="AJU26" s="353"/>
      <c r="AJV26" s="353"/>
      <c r="AJW26" s="353"/>
      <c r="AJX26" s="353"/>
      <c r="AJY26" s="353"/>
      <c r="AJZ26" s="353"/>
      <c r="AKA26" s="353"/>
      <c r="AKB26" s="353"/>
      <c r="AKC26" s="353"/>
      <c r="AKD26" s="353"/>
      <c r="AKE26" s="353"/>
      <c r="AKF26" s="353"/>
      <c r="AKG26" s="353"/>
      <c r="AKH26" s="353"/>
      <c r="AKI26" s="353"/>
      <c r="AKJ26" s="353"/>
      <c r="AKK26" s="353"/>
      <c r="AKL26" s="353"/>
      <c r="AKM26" s="353"/>
      <c r="AKN26" s="353"/>
      <c r="AKO26" s="353"/>
      <c r="AKP26" s="353"/>
      <c r="AKQ26" s="353"/>
      <c r="AKR26" s="353"/>
      <c r="AKS26" s="353"/>
      <c r="AKT26" s="353"/>
      <c r="AKU26" s="353"/>
      <c r="AKV26" s="353"/>
      <c r="AKW26" s="353"/>
      <c r="AKX26" s="353"/>
      <c r="AKY26" s="353"/>
      <c r="AKZ26" s="353"/>
      <c r="ALA26" s="353"/>
      <c r="ALB26" s="353"/>
      <c r="ALC26" s="353"/>
      <c r="ALD26" s="353"/>
      <c r="ALE26" s="353"/>
      <c r="ALF26" s="353"/>
    </row>
    <row r="27" spans="1:16383" ht="12.75" customHeight="1" x14ac:dyDescent="0.25">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6">
        <v>379</v>
      </c>
      <c r="AJG27">
        <v>396</v>
      </c>
      <c r="AJH27" s="353">
        <v>393</v>
      </c>
      <c r="AJI27" s="353">
        <v>430</v>
      </c>
      <c r="AJJ27">
        <v>442</v>
      </c>
      <c r="AJK27" s="353">
        <v>385</v>
      </c>
      <c r="AJL27" s="353"/>
      <c r="AJM27" s="353"/>
      <c r="AJN27" s="353"/>
      <c r="AJO27" s="353"/>
      <c r="AJP27" s="353"/>
      <c r="AJQ27" s="353"/>
      <c r="AJR27" s="353"/>
      <c r="AJS27" s="353"/>
      <c r="AJT27" s="353"/>
      <c r="AJU27" s="353"/>
      <c r="AJV27" s="353"/>
      <c r="AJW27" s="353"/>
      <c r="AJX27" s="353"/>
      <c r="AJY27" s="353"/>
      <c r="AJZ27" s="353"/>
      <c r="AKA27" s="353"/>
      <c r="AKB27" s="353"/>
      <c r="AKC27" s="353"/>
      <c r="AKD27" s="353"/>
      <c r="AKE27" s="353"/>
      <c r="AKF27" s="353"/>
      <c r="AKG27" s="353"/>
      <c r="AKH27" s="353"/>
      <c r="AKI27" s="353"/>
      <c r="AKJ27" s="353"/>
      <c r="AKK27" s="353"/>
      <c r="AKL27" s="353"/>
      <c r="AKM27" s="353"/>
      <c r="AKN27" s="353"/>
      <c r="AKO27" s="353"/>
      <c r="AKP27" s="353"/>
      <c r="AKQ27" s="353"/>
      <c r="AKR27" s="353"/>
      <c r="AKS27" s="353"/>
      <c r="AKT27" s="353"/>
      <c r="AKU27" s="353"/>
      <c r="AKV27" s="353"/>
      <c r="AKW27" s="353"/>
      <c r="AKX27" s="353"/>
      <c r="AKY27" s="353"/>
      <c r="AKZ27" s="353"/>
      <c r="ALA27" s="353"/>
      <c r="ALB27" s="353"/>
      <c r="ALC27" s="353"/>
      <c r="ALD27" s="353"/>
      <c r="ALE27" s="353"/>
      <c r="ALF27" s="353"/>
    </row>
    <row r="28" spans="1:16383" ht="12.75" customHeight="1" x14ac:dyDescent="0.25">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6">
        <v>94</v>
      </c>
      <c r="AJG28">
        <v>61</v>
      </c>
      <c r="AJH28" s="353">
        <v>77</v>
      </c>
      <c r="AJI28" s="353">
        <v>54</v>
      </c>
      <c r="AJJ28">
        <v>87</v>
      </c>
      <c r="AJK28" s="353">
        <v>63</v>
      </c>
      <c r="AJL28" s="353"/>
      <c r="AJM28" s="353"/>
      <c r="AJN28" s="353"/>
      <c r="AJO28" s="353"/>
      <c r="AJP28" s="353"/>
      <c r="AJQ28" s="353"/>
      <c r="AJR28" s="353"/>
      <c r="AJS28" s="353"/>
      <c r="AJT28" s="353"/>
      <c r="AJU28" s="353"/>
      <c r="AJV28" s="353"/>
      <c r="AJW28" s="353"/>
      <c r="AJX28" s="353"/>
      <c r="AJY28" s="353"/>
      <c r="AJZ28" s="353"/>
      <c r="AKA28" s="353"/>
      <c r="AKB28" s="353"/>
      <c r="AKC28" s="353"/>
      <c r="AKD28" s="353"/>
      <c r="AKE28" s="353"/>
      <c r="AKF28" s="353"/>
      <c r="AKG28" s="353"/>
      <c r="AKH28" s="353"/>
      <c r="AKI28" s="353"/>
      <c r="AKJ28" s="353"/>
      <c r="AKK28" s="353"/>
      <c r="AKL28" s="353"/>
      <c r="AKM28" s="353"/>
      <c r="AKN28" s="353"/>
      <c r="AKO28" s="353"/>
      <c r="AKP28" s="353"/>
      <c r="AKQ28" s="353"/>
      <c r="AKR28" s="353"/>
      <c r="AKS28" s="353"/>
      <c r="AKT28" s="353"/>
      <c r="AKU28" s="353"/>
      <c r="AKV28" s="353"/>
      <c r="AKW28" s="353"/>
      <c r="AKX28" s="353"/>
      <c r="AKY28" s="353"/>
      <c r="AKZ28" s="353"/>
      <c r="ALA28" s="353"/>
      <c r="ALB28" s="353"/>
      <c r="ALC28" s="353"/>
      <c r="ALD28" s="353"/>
      <c r="ALE28" s="353"/>
      <c r="ALF28" s="353"/>
    </row>
    <row r="29" spans="1:16383" ht="12.75" customHeight="1" x14ac:dyDescent="0.25">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6">
        <v>494</v>
      </c>
      <c r="AJG29">
        <v>394</v>
      </c>
      <c r="AJH29" s="353">
        <v>299</v>
      </c>
      <c r="AJI29" s="353">
        <v>326</v>
      </c>
      <c r="AJJ29">
        <v>327</v>
      </c>
      <c r="AJK29" s="353">
        <v>276</v>
      </c>
      <c r="AJL29" s="353"/>
      <c r="AJM29" s="353"/>
      <c r="AJN29" s="353"/>
      <c r="AJO29" s="353"/>
      <c r="AJP29" s="353"/>
      <c r="AJQ29" s="353"/>
      <c r="AJR29" s="353"/>
      <c r="AJS29" s="353"/>
      <c r="AJT29" s="353"/>
      <c r="AJU29" s="353"/>
      <c r="AJV29" s="353"/>
      <c r="AJW29" s="353"/>
      <c r="AJX29" s="353"/>
      <c r="AJY29" s="353"/>
      <c r="AJZ29" s="353"/>
      <c r="AKA29" s="353"/>
      <c r="AKB29" s="353"/>
      <c r="AKC29" s="353"/>
      <c r="AKD29" s="353"/>
      <c r="AKE29" s="353"/>
      <c r="AKF29" s="353"/>
      <c r="AKG29" s="353"/>
      <c r="AKH29" s="353"/>
      <c r="AKI29" s="353"/>
      <c r="AKJ29" s="353"/>
      <c r="AKK29" s="353"/>
      <c r="AKL29" s="353"/>
      <c r="AKM29" s="353"/>
      <c r="AKN29" s="353"/>
      <c r="AKO29" s="353"/>
      <c r="AKP29" s="353"/>
      <c r="AKQ29" s="353"/>
      <c r="AKR29" s="353"/>
      <c r="AKS29" s="353"/>
      <c r="AKT29" s="353"/>
      <c r="AKU29" s="353"/>
      <c r="AKV29" s="353"/>
      <c r="AKW29" s="353"/>
      <c r="AKX29" s="353"/>
      <c r="AKY29" s="353"/>
      <c r="AKZ29" s="353"/>
      <c r="ALA29" s="353"/>
      <c r="ALB29" s="353"/>
      <c r="ALC29" s="353"/>
      <c r="ALD29" s="353"/>
      <c r="ALE29" s="353"/>
      <c r="ALF29" s="353"/>
    </row>
    <row r="30" spans="1:16383" ht="12.75" customHeight="1" x14ac:dyDescent="0.25">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6">
        <v>160</v>
      </c>
      <c r="AJG30">
        <v>172</v>
      </c>
      <c r="AJH30" s="353">
        <v>128</v>
      </c>
      <c r="AJI30" s="353">
        <v>119</v>
      </c>
      <c r="AJJ30">
        <v>125</v>
      </c>
      <c r="AJK30" s="353">
        <v>129</v>
      </c>
      <c r="AJL30" s="353"/>
      <c r="AJM30" s="353"/>
      <c r="AJN30" s="353"/>
      <c r="AJO30" s="353"/>
      <c r="AJP30" s="353"/>
      <c r="AJQ30" s="353"/>
      <c r="AJR30" s="353"/>
      <c r="AJS30" s="353"/>
      <c r="AJT30" s="353"/>
      <c r="AJU30" s="353"/>
      <c r="AJV30" s="353"/>
      <c r="AJW30" s="353"/>
      <c r="AJX30" s="353"/>
      <c r="AJY30" s="353"/>
      <c r="AJZ30" s="353"/>
      <c r="AKA30" s="353"/>
      <c r="AKB30" s="353"/>
      <c r="AKC30" s="353"/>
      <c r="AKD30" s="353"/>
      <c r="AKE30" s="353"/>
      <c r="AKF30" s="353"/>
      <c r="AKG30" s="353"/>
      <c r="AKH30" s="353"/>
      <c r="AKI30" s="353"/>
      <c r="AKJ30" s="353"/>
      <c r="AKK30" s="353"/>
      <c r="AKL30" s="353"/>
      <c r="AKM30" s="353"/>
      <c r="AKN30" s="353"/>
      <c r="AKO30" s="353"/>
      <c r="AKP30" s="353"/>
      <c r="AKQ30" s="353"/>
      <c r="AKR30" s="353"/>
      <c r="AKS30" s="353"/>
      <c r="AKT30" s="353"/>
      <c r="AKU30" s="353"/>
      <c r="AKV30" s="353"/>
      <c r="AKW30" s="353"/>
      <c r="AKX30" s="353"/>
      <c r="AKY30" s="353"/>
      <c r="AKZ30" s="353"/>
      <c r="ALA30" s="353"/>
      <c r="ALB30" s="353"/>
      <c r="ALC30" s="353"/>
      <c r="ALD30" s="353"/>
      <c r="ALE30" s="353"/>
      <c r="ALF30" s="353"/>
    </row>
    <row r="31" spans="1:16383" ht="12.75" customHeight="1" x14ac:dyDescent="0.25">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6">
        <v>95</v>
      </c>
      <c r="AJG31">
        <v>72</v>
      </c>
      <c r="AJH31" s="353">
        <v>61</v>
      </c>
      <c r="AJI31" s="353">
        <v>48</v>
      </c>
      <c r="AJJ31">
        <v>70</v>
      </c>
      <c r="AJK31" s="353">
        <v>84</v>
      </c>
      <c r="AJL31" s="353"/>
      <c r="AJM31" s="353"/>
      <c r="AJN31" s="353"/>
      <c r="AJO31" s="353"/>
      <c r="AJP31" s="353"/>
      <c r="AJQ31" s="353"/>
      <c r="AJR31" s="353"/>
      <c r="AJS31" s="353"/>
      <c r="AJT31" s="353"/>
      <c r="AJU31" s="353"/>
      <c r="AJV31" s="353"/>
      <c r="AJW31" s="353"/>
      <c r="AJX31" s="353"/>
      <c r="AJY31" s="353"/>
      <c r="AJZ31" s="353"/>
      <c r="AKA31" s="353"/>
      <c r="AKB31" s="353"/>
      <c r="AKC31" s="353"/>
      <c r="AKD31" s="353"/>
      <c r="AKE31" s="353"/>
      <c r="AKF31" s="353"/>
      <c r="AKG31" s="353"/>
      <c r="AKH31" s="353"/>
      <c r="AKI31" s="353"/>
      <c r="AKJ31" s="353"/>
      <c r="AKK31" s="353"/>
      <c r="AKL31" s="353"/>
      <c r="AKM31" s="353"/>
      <c r="AKN31" s="353"/>
      <c r="AKO31" s="353"/>
      <c r="AKP31" s="353"/>
      <c r="AKQ31" s="353"/>
      <c r="AKR31" s="353"/>
      <c r="AKS31" s="353"/>
      <c r="AKT31" s="353"/>
      <c r="AKU31" s="353"/>
      <c r="AKV31" s="353"/>
      <c r="AKW31" s="353"/>
      <c r="AKX31" s="353"/>
      <c r="AKY31" s="353"/>
      <c r="AKZ31" s="353"/>
      <c r="ALA31" s="353"/>
      <c r="ALB31" s="353"/>
      <c r="ALC31" s="353"/>
      <c r="ALD31" s="353"/>
      <c r="ALE31" s="353"/>
      <c r="ALF31" s="353"/>
    </row>
    <row r="32" spans="1:16383" ht="12.75" customHeight="1" x14ac:dyDescent="0.25">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6">
        <v>767</v>
      </c>
      <c r="AJG32">
        <v>324</v>
      </c>
      <c r="AJH32" s="353">
        <v>302</v>
      </c>
      <c r="AJI32" s="353">
        <v>271</v>
      </c>
      <c r="AJJ32">
        <v>278</v>
      </c>
      <c r="AJK32" s="353">
        <v>378</v>
      </c>
      <c r="AJL32" s="353"/>
      <c r="AJM32" s="353"/>
      <c r="AJN32" s="353"/>
      <c r="AJO32" s="353"/>
      <c r="AJP32" s="353"/>
      <c r="AJQ32" s="353"/>
      <c r="AJR32" s="353"/>
      <c r="AJS32" s="353"/>
      <c r="AJT32" s="353"/>
      <c r="AJU32" s="353"/>
      <c r="AJV32" s="353"/>
      <c r="AJW32" s="353"/>
      <c r="AJX32" s="353"/>
      <c r="AJY32" s="353"/>
      <c r="AJZ32" s="353"/>
      <c r="AKA32" s="353"/>
      <c r="AKB32" s="353"/>
      <c r="AKC32" s="353"/>
      <c r="AKD32" s="353"/>
      <c r="AKE32" s="353"/>
      <c r="AKF32" s="353"/>
      <c r="AKG32" s="353"/>
      <c r="AKH32" s="353"/>
      <c r="AKI32" s="353"/>
      <c r="AKJ32" s="353"/>
      <c r="AKK32" s="353"/>
      <c r="AKL32" s="353"/>
      <c r="AKM32" s="353"/>
      <c r="AKN32" s="353"/>
      <c r="AKO32" s="353"/>
      <c r="AKP32" s="353"/>
      <c r="AKQ32" s="353"/>
      <c r="AKR32" s="353"/>
      <c r="AKS32" s="353"/>
      <c r="AKT32" s="353"/>
      <c r="AKU32" s="353"/>
      <c r="AKV32" s="353"/>
      <c r="AKW32" s="353"/>
      <c r="AKX32" s="353"/>
      <c r="AKY32" s="353"/>
      <c r="AKZ32" s="353"/>
      <c r="ALA32" s="353"/>
      <c r="ALB32" s="353"/>
      <c r="ALC32" s="353"/>
      <c r="ALD32" s="353"/>
      <c r="ALE32" s="353"/>
      <c r="ALF32" s="353"/>
    </row>
    <row r="33" spans="1:994" s="134" customFormat="1" ht="12.75" customHeight="1" thickBot="1" x14ac:dyDescent="0.3">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9">
        <f>SUM(AJF5:AJF11,AJF13:AJF15,AJF17:AJF18,AJF20:AJF32)</f>
        <v>6492</v>
      </c>
      <c r="AJG33" s="357">
        <f>SUM(AJG5:AJG11,AJG13:AJG15,AJG17:AJG18,AJG20:AJG32)</f>
        <v>5531</v>
      </c>
      <c r="AJH33" s="357">
        <f>SUM(AJH5:AJH11,AJH13:AJH15,AJH17:AJH18,AJH20:AJH32)</f>
        <v>5924</v>
      </c>
      <c r="AJI33" s="357">
        <f>SUM(AJI5:AJI11,AJI13:AJI15,AJI17:AJI18,AJI20:AJI32)</f>
        <v>6156</v>
      </c>
      <c r="AJJ33" s="357">
        <f>SUM(AJJ5:AJJ11,AJJ13:AJJ15,AJJ17:AJJ18,AJJ20:AJJ32)</f>
        <v>6796</v>
      </c>
      <c r="AJK33" s="357">
        <f>SUM(AJK5:AJK11,AJK13:AJK15,AJK17:AJK18,AJK20:AJK32)</f>
        <v>7450</v>
      </c>
      <c r="AJL33" s="357"/>
      <c r="AJM33" s="357"/>
      <c r="AJN33" s="357"/>
      <c r="AJO33" s="357"/>
      <c r="AJP33" s="357"/>
      <c r="AJQ33" s="357"/>
      <c r="AJR33" s="357"/>
      <c r="AJS33" s="357"/>
      <c r="AJT33" s="357"/>
      <c r="AJU33" s="357"/>
      <c r="AJV33" s="357"/>
      <c r="AJW33" s="357"/>
      <c r="AJX33" s="357"/>
      <c r="AJY33" s="357"/>
      <c r="AJZ33" s="357"/>
      <c r="AKA33" s="357"/>
      <c r="AKB33" s="357"/>
      <c r="AKC33" s="357"/>
      <c r="AKD33" s="357"/>
      <c r="AKE33" s="357"/>
      <c r="AKF33" s="357"/>
      <c r="AKG33" s="357"/>
      <c r="AKH33" s="357"/>
      <c r="AKI33" s="357"/>
      <c r="AKJ33" s="357"/>
      <c r="AKK33" s="357"/>
      <c r="AKL33" s="357"/>
      <c r="AKM33" s="357"/>
      <c r="AKN33" s="357"/>
      <c r="AKO33" s="357"/>
      <c r="AKP33" s="357"/>
      <c r="AKQ33" s="357"/>
      <c r="AKR33" s="357"/>
      <c r="AKS33" s="357"/>
      <c r="AKT33" s="357"/>
      <c r="AKU33" s="357"/>
      <c r="AKV33" s="357"/>
      <c r="AKW33" s="357"/>
      <c r="AKX33" s="357"/>
      <c r="AKY33" s="357"/>
      <c r="AKZ33" s="357"/>
      <c r="ALA33" s="357"/>
      <c r="ALB33" s="357"/>
      <c r="ALC33" s="357"/>
      <c r="ALD33" s="357"/>
      <c r="ALE33" s="357"/>
      <c r="ALF33" s="357"/>
    </row>
    <row r="34" spans="1:994" x14ac:dyDescent="0.25">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25">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25">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25">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25">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25">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25">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25">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25">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25">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25">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25">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25">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25">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25">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25">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25">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25">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25">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25">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25">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25">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25">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25">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25">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25">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25">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25">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25">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25">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25">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25">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25">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25">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25">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25">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25">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25">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25">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25">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25">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25">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25">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25">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25">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25">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25">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25">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25">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25">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25">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25">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25">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25">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25">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25">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25">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25">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25">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25">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25">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25">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25">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25">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25">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25">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25">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25">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25">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25">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25">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25">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25">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25">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25">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25">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25">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25">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25">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25">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25">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25">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25">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25">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25">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25">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25">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25">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25">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25">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25">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25">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25">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25">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25">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25">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25">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25">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25">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25">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25">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25">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25">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25">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25">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25">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25">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25">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25">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25">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25">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25">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25">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25">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25">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25">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25">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25">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25">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25">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25">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25">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25">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25">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25">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25">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25">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25">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25">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25">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25">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25">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25">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25">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25">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25">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9" sqref="Y9"/>
    </sheetView>
  </sheetViews>
  <sheetFormatPr defaultColWidth="9.140625" defaultRowHeight="13.5" x14ac:dyDescent="0.25"/>
  <cols>
    <col min="1" max="1" width="7.5703125" style="151"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7"/>
      <c r="S1" s="447" t="s">
        <v>264</v>
      </c>
      <c r="T1" s="448"/>
      <c r="U1" s="448"/>
      <c r="V1" s="448"/>
      <c r="W1" s="448"/>
      <c r="X1" s="448"/>
      <c r="Y1" s="449"/>
      <c r="Z1" s="450"/>
    </row>
    <row r="2" spans="1:27" s="114" customFormat="1" ht="13.5" customHeight="1" thickBot="1" x14ac:dyDescent="0.3">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25">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74">
        <v>45661</v>
      </c>
    </row>
    <row r="4" spans="1:27" ht="13.5" customHeight="1" x14ac:dyDescent="0.25">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8">
        <v>5531</v>
      </c>
      <c r="Z4" s="265">
        <v>45668</v>
      </c>
    </row>
    <row r="5" spans="1:27" ht="13.5" customHeight="1" x14ac:dyDescent="0.25">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8">
        <v>5924</v>
      </c>
      <c r="Z5" s="274">
        <v>45675</v>
      </c>
    </row>
    <row r="6" spans="1:27" ht="13.5" customHeight="1" x14ac:dyDescent="0.25">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8">
        <v>6156</v>
      </c>
      <c r="Z6" s="265">
        <v>45682</v>
      </c>
    </row>
    <row r="7" spans="1:27" ht="13.5" customHeight="1" x14ac:dyDescent="0.25">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8">
        <v>6796</v>
      </c>
      <c r="Z7" s="274">
        <v>45689</v>
      </c>
    </row>
    <row r="8" spans="1:27" ht="13.5" customHeight="1" x14ac:dyDescent="0.25">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8">
        <v>7450</v>
      </c>
      <c r="Z8" s="265">
        <v>45696</v>
      </c>
    </row>
    <row r="9" spans="1:27" ht="13.5" customHeight="1" x14ac:dyDescent="0.25">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8"/>
      <c r="Z9" s="274">
        <v>45703</v>
      </c>
    </row>
    <row r="10" spans="1:27" ht="13.5" customHeight="1" x14ac:dyDescent="0.25">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8"/>
      <c r="Z10" s="265">
        <v>45710</v>
      </c>
    </row>
    <row r="11" spans="1:27" ht="13.5" customHeight="1" x14ac:dyDescent="0.25">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8"/>
      <c r="Z11" s="274">
        <v>45717</v>
      </c>
    </row>
    <row r="12" spans="1:27" ht="13.5" customHeight="1" x14ac:dyDescent="0.25">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8"/>
      <c r="Z12" s="265">
        <v>45724</v>
      </c>
    </row>
    <row r="13" spans="1:27" ht="13.5" customHeight="1" x14ac:dyDescent="0.25">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8"/>
      <c r="Z13" s="265">
        <v>45731</v>
      </c>
    </row>
    <row r="14" spans="1:27" ht="13.5" customHeight="1" x14ac:dyDescent="0.25">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8"/>
      <c r="Z14" s="274">
        <v>45738</v>
      </c>
    </row>
    <row r="15" spans="1:27" ht="13.5" customHeight="1" x14ac:dyDescent="0.25">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8"/>
      <c r="Z15" s="265">
        <v>45745</v>
      </c>
    </row>
    <row r="16" spans="1:27" ht="13.5" customHeight="1" x14ac:dyDescent="0.25">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8"/>
      <c r="Z16" s="274">
        <v>45752</v>
      </c>
      <c r="AA16" s="258"/>
    </row>
    <row r="17" spans="1:27" ht="13.5" customHeight="1" x14ac:dyDescent="0.25">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8"/>
      <c r="Z17" s="265">
        <v>45759</v>
      </c>
      <c r="AA17" s="258"/>
    </row>
    <row r="18" spans="1:27" ht="13.5" customHeight="1" x14ac:dyDescent="0.25">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8"/>
      <c r="Z18" s="274">
        <v>45766</v>
      </c>
      <c r="AA18" s="258"/>
    </row>
    <row r="19" spans="1:27" ht="13.5" customHeight="1" x14ac:dyDescent="0.25">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8"/>
      <c r="Z19" s="265">
        <v>45773</v>
      </c>
      <c r="AA19" s="258"/>
    </row>
    <row r="20" spans="1:27" ht="13.5" customHeight="1" x14ac:dyDescent="0.25">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8"/>
      <c r="Z20" s="274">
        <v>45780</v>
      </c>
      <c r="AA20" s="258"/>
    </row>
    <row r="21" spans="1:27" ht="13.5" customHeight="1" x14ac:dyDescent="0.25">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8"/>
      <c r="Z21" s="265">
        <v>45787</v>
      </c>
      <c r="AA21" s="258"/>
    </row>
    <row r="22" spans="1:27" ht="13.5" customHeight="1" x14ac:dyDescent="0.25">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8"/>
      <c r="Z22" s="265">
        <v>45794</v>
      </c>
      <c r="AA22" s="258"/>
    </row>
    <row r="23" spans="1:27" ht="13.5" customHeight="1" x14ac:dyDescent="0.25">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8"/>
      <c r="Z23" s="274">
        <v>45801</v>
      </c>
      <c r="AA23" s="258"/>
    </row>
    <row r="24" spans="1:27" ht="13.5" customHeight="1" x14ac:dyDescent="0.25">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8"/>
      <c r="Z24" s="265">
        <v>45808</v>
      </c>
      <c r="AA24" s="258"/>
    </row>
    <row r="25" spans="1:27" ht="13.5" customHeight="1" x14ac:dyDescent="0.25">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8"/>
      <c r="Z25" s="274">
        <v>45815</v>
      </c>
    </row>
    <row r="26" spans="1:27" ht="13.5" customHeight="1" x14ac:dyDescent="0.25">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8"/>
      <c r="Z26" s="265">
        <v>45822</v>
      </c>
    </row>
    <row r="27" spans="1:27" ht="13.5" customHeight="1" x14ac:dyDescent="0.25">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8"/>
      <c r="Z27" s="274">
        <v>45829</v>
      </c>
    </row>
    <row r="28" spans="1:27" ht="13.5" customHeight="1" x14ac:dyDescent="0.25">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8"/>
      <c r="Z28" s="265">
        <v>45836</v>
      </c>
    </row>
    <row r="29" spans="1:27" ht="13.5" customHeight="1" x14ac:dyDescent="0.25">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8"/>
      <c r="Z29" s="274">
        <v>45843</v>
      </c>
    </row>
    <row r="30" spans="1:27" ht="13.5" customHeight="1" x14ac:dyDescent="0.25">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8"/>
      <c r="Z30" s="265">
        <v>45850</v>
      </c>
    </row>
    <row r="31" spans="1:27" ht="13.5" customHeight="1" x14ac:dyDescent="0.25">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8"/>
      <c r="Z31" s="274">
        <v>45857</v>
      </c>
    </row>
    <row r="32" spans="1:27" ht="13.5" customHeight="1" x14ac:dyDescent="0.25">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8"/>
      <c r="Z32" s="265">
        <v>45864</v>
      </c>
    </row>
    <row r="33" spans="1:26" ht="13.5" customHeight="1" x14ac:dyDescent="0.25">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8"/>
      <c r="Z33" s="274">
        <v>45871</v>
      </c>
    </row>
    <row r="34" spans="1:26" ht="13.5" customHeight="1" x14ac:dyDescent="0.25">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8"/>
      <c r="Z34" s="265">
        <v>45878</v>
      </c>
    </row>
    <row r="35" spans="1:26" ht="13.5" customHeight="1" x14ac:dyDescent="0.25">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8"/>
      <c r="Z35" s="274">
        <v>45885</v>
      </c>
    </row>
    <row r="36" spans="1:26" ht="13.5" customHeight="1" x14ac:dyDescent="0.25">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8"/>
      <c r="Z36" s="265">
        <v>45892</v>
      </c>
    </row>
    <row r="37" spans="1:26" ht="13.5" customHeight="1" x14ac:dyDescent="0.25">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8"/>
      <c r="Z37" s="274">
        <v>45899</v>
      </c>
    </row>
    <row r="38" spans="1:26" ht="13.5" customHeight="1" x14ac:dyDescent="0.25">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8"/>
      <c r="Z38" s="265">
        <v>45906</v>
      </c>
    </row>
    <row r="39" spans="1:26" ht="13.5" customHeight="1" x14ac:dyDescent="0.25">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8"/>
      <c r="Z39" s="265">
        <v>45913</v>
      </c>
    </row>
    <row r="40" spans="1:26" ht="13.5" customHeight="1" x14ac:dyDescent="0.25">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8"/>
      <c r="Z40" s="274">
        <v>45920</v>
      </c>
    </row>
    <row r="41" spans="1:26" ht="13.5" customHeight="1" x14ac:dyDescent="0.25">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8"/>
      <c r="Z41" s="265">
        <v>45927</v>
      </c>
    </row>
    <row r="42" spans="1:26" ht="13.5" customHeight="1" x14ac:dyDescent="0.25">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8"/>
      <c r="Z42" s="274">
        <v>45934</v>
      </c>
    </row>
    <row r="43" spans="1:26" ht="13.5" customHeight="1" x14ac:dyDescent="0.25">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8"/>
      <c r="Z43" s="265">
        <v>45941</v>
      </c>
    </row>
    <row r="44" spans="1:26" ht="13.5" customHeight="1" x14ac:dyDescent="0.25">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8"/>
      <c r="Z44" s="274">
        <v>45948</v>
      </c>
    </row>
    <row r="45" spans="1:26" ht="13.5" customHeight="1" x14ac:dyDescent="0.25">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8"/>
      <c r="Z45" s="265">
        <v>45955</v>
      </c>
    </row>
    <row r="46" spans="1:26" ht="13.5" customHeight="1" x14ac:dyDescent="0.25">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8"/>
      <c r="Z46" s="274">
        <v>45962</v>
      </c>
    </row>
    <row r="47" spans="1:26" ht="13.5" customHeight="1" x14ac:dyDescent="0.25">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8"/>
      <c r="Z47" s="265">
        <v>45969</v>
      </c>
    </row>
    <row r="48" spans="1:26" ht="13.5" customHeight="1" x14ac:dyDescent="0.25">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8"/>
      <c r="Z48" s="274">
        <v>45976</v>
      </c>
    </row>
    <row r="49" spans="1:26" ht="13.5" customHeight="1" x14ac:dyDescent="0.25">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8"/>
      <c r="Z49" s="265">
        <v>45983</v>
      </c>
    </row>
    <row r="50" spans="1:26" ht="13.5" customHeight="1" x14ac:dyDescent="0.25">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8"/>
      <c r="Z50" s="274">
        <v>45990</v>
      </c>
    </row>
    <row r="51" spans="1:26" ht="13.5" customHeight="1" x14ac:dyDescent="0.25">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8"/>
      <c r="Z51" s="265">
        <v>45997</v>
      </c>
    </row>
    <row r="52" spans="1:26" ht="13.5" customHeight="1" x14ac:dyDescent="0.25">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8"/>
      <c r="Z52" s="274">
        <v>46004</v>
      </c>
    </row>
    <row r="53" spans="1:26" ht="13.5" customHeight="1" x14ac:dyDescent="0.25">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8"/>
      <c r="Z53" s="265">
        <v>46011</v>
      </c>
    </row>
    <row r="54" spans="1:26" ht="13.5" customHeight="1" x14ac:dyDescent="0.25">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8"/>
      <c r="Z54" s="265">
        <v>46018</v>
      </c>
    </row>
    <row r="55" spans="1:26" ht="13.5" customHeight="1" x14ac:dyDescent="0.25">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8"/>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14" sqref="S14"/>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9" sqref="Y9"/>
    </sheetView>
  </sheetViews>
  <sheetFormatPr defaultColWidth="9.140625" defaultRowHeight="13.5" x14ac:dyDescent="0.25"/>
  <cols>
    <col min="1" max="1" width="6.7109375" style="151" customWidth="1"/>
    <col min="2" max="18" width="9.140625" style="112" hidden="1" customWidth="1"/>
    <col min="19" max="23" width="9.140625" style="112" customWidth="1"/>
    <col min="24" max="25" width="11.42578125" style="112" customWidth="1"/>
    <col min="26" max="26" width="19.42578125" style="151" customWidth="1"/>
    <col min="27" max="27" width="9.140625" style="112"/>
    <col min="28" max="28" width="10.140625" style="112" bestFit="1" customWidth="1"/>
    <col min="29" max="16384" width="9.140625" style="112"/>
  </cols>
  <sheetData>
    <row r="1" spans="1:28" ht="160.5" customHeight="1" x14ac:dyDescent="0.25">
      <c r="A1" s="308"/>
      <c r="S1" s="451" t="s">
        <v>262</v>
      </c>
      <c r="T1" s="452"/>
      <c r="U1" s="452"/>
      <c r="V1" s="452"/>
      <c r="W1" s="452"/>
      <c r="X1" s="452"/>
      <c r="Y1" s="453"/>
      <c r="Z1" s="454"/>
    </row>
    <row r="2" spans="1:28" s="114" customFormat="1" ht="13.5" customHeight="1" thickBot="1" x14ac:dyDescent="0.3">
      <c r="A2" s="302" t="s">
        <v>256</v>
      </c>
      <c r="B2" s="303" t="s">
        <v>202</v>
      </c>
      <c r="C2" s="303" t="s">
        <v>203</v>
      </c>
      <c r="D2" s="303" t="s">
        <v>204</v>
      </c>
      <c r="E2" s="303" t="s">
        <v>205</v>
      </c>
      <c r="F2" s="303" t="s">
        <v>206</v>
      </c>
      <c r="G2" s="303" t="s">
        <v>207</v>
      </c>
      <c r="H2" s="303" t="s">
        <v>208</v>
      </c>
      <c r="I2" s="303" t="s">
        <v>209</v>
      </c>
      <c r="J2" s="303" t="s">
        <v>210</v>
      </c>
      <c r="K2" s="303" t="s">
        <v>232</v>
      </c>
      <c r="L2" s="304" t="s">
        <v>235</v>
      </c>
      <c r="M2" s="304" t="s">
        <v>237</v>
      </c>
      <c r="N2" s="304" t="s">
        <v>238</v>
      </c>
      <c r="O2" s="304" t="s">
        <v>239</v>
      </c>
      <c r="P2" s="304" t="s">
        <v>240</v>
      </c>
      <c r="Q2" s="304" t="s">
        <v>241</v>
      </c>
      <c r="R2" s="304" t="s">
        <v>243</v>
      </c>
      <c r="S2" s="305" t="s">
        <v>244</v>
      </c>
      <c r="T2" s="305" t="s">
        <v>246</v>
      </c>
      <c r="U2" s="305" t="s">
        <v>250</v>
      </c>
      <c r="V2" s="305" t="s">
        <v>251</v>
      </c>
      <c r="W2" s="304" t="s">
        <v>254</v>
      </c>
      <c r="X2" s="305" t="s">
        <v>257</v>
      </c>
      <c r="Y2" s="305" t="s">
        <v>268</v>
      </c>
      <c r="Z2" s="306" t="s">
        <v>12</v>
      </c>
      <c r="AB2" s="149"/>
    </row>
    <row r="3" spans="1:28" ht="13.5" customHeight="1" x14ac:dyDescent="0.25">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9">
        <v>85457</v>
      </c>
      <c r="Z3" s="284">
        <v>45661</v>
      </c>
    </row>
    <row r="4" spans="1:28" ht="13.5" customHeight="1" x14ac:dyDescent="0.25">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60">
        <v>82362</v>
      </c>
      <c r="Z4" s="289">
        <v>45668</v>
      </c>
    </row>
    <row r="5" spans="1:28" ht="13.5" customHeight="1" x14ac:dyDescent="0.25">
      <c r="A5" s="285">
        <v>3</v>
      </c>
      <c r="B5" s="290">
        <v>138376</v>
      </c>
      <c r="C5" s="291">
        <v>121457</v>
      </c>
      <c r="D5" s="290">
        <v>109968</v>
      </c>
      <c r="E5" s="290">
        <v>81936</v>
      </c>
      <c r="F5" s="290">
        <v>67382</v>
      </c>
      <c r="G5" s="290">
        <v>66573</v>
      </c>
      <c r="H5" s="290">
        <v>66455</v>
      </c>
      <c r="I5" s="290">
        <v>128371</v>
      </c>
      <c r="J5" s="290">
        <v>148479</v>
      </c>
      <c r="K5" s="290">
        <v>108744</v>
      </c>
      <c r="L5" s="290">
        <v>111005</v>
      </c>
      <c r="M5" s="290">
        <v>85127</v>
      </c>
      <c r="N5" s="290">
        <v>77691</v>
      </c>
      <c r="O5" s="290">
        <v>66416</v>
      </c>
      <c r="P5" s="290">
        <v>65590</v>
      </c>
      <c r="Q5" s="290">
        <v>68225</v>
      </c>
      <c r="R5" s="290">
        <v>63859</v>
      </c>
      <c r="S5" s="290">
        <v>62983</v>
      </c>
      <c r="T5" s="290">
        <v>67414</v>
      </c>
      <c r="U5" s="290">
        <v>155566</v>
      </c>
      <c r="V5" s="290">
        <v>56783</v>
      </c>
      <c r="W5" s="290">
        <v>56634</v>
      </c>
      <c r="X5" s="292">
        <v>72158</v>
      </c>
      <c r="Y5" s="361">
        <v>79012</v>
      </c>
      <c r="Z5" s="284">
        <v>45675</v>
      </c>
    </row>
    <row r="6" spans="1:28" ht="13.5" customHeight="1" x14ac:dyDescent="0.25">
      <c r="A6" s="285">
        <v>4</v>
      </c>
      <c r="B6" s="290">
        <v>141369</v>
      </c>
      <c r="C6" s="291">
        <v>125921</v>
      </c>
      <c r="D6" s="290">
        <v>108546</v>
      </c>
      <c r="E6" s="290">
        <v>81751</v>
      </c>
      <c r="F6" s="290">
        <v>66262</v>
      </c>
      <c r="G6" s="290">
        <v>62824</v>
      </c>
      <c r="H6" s="290">
        <v>68491</v>
      </c>
      <c r="I6" s="290">
        <v>131846</v>
      </c>
      <c r="J6" s="290">
        <v>147290</v>
      </c>
      <c r="K6" s="290">
        <v>107044</v>
      </c>
      <c r="L6" s="290">
        <v>104031</v>
      </c>
      <c r="M6" s="290">
        <v>85973</v>
      </c>
      <c r="N6" s="290">
        <v>78088</v>
      </c>
      <c r="O6" s="290">
        <v>66661</v>
      </c>
      <c r="P6" s="290">
        <v>65142</v>
      </c>
      <c r="Q6" s="290">
        <v>67027</v>
      </c>
      <c r="R6" s="290">
        <v>63893</v>
      </c>
      <c r="S6" s="290">
        <v>61729</v>
      </c>
      <c r="T6" s="290">
        <v>64953</v>
      </c>
      <c r="U6" s="290">
        <v>155032</v>
      </c>
      <c r="V6" s="290">
        <v>54856</v>
      </c>
      <c r="W6" s="290">
        <v>56641</v>
      </c>
      <c r="X6" s="292">
        <v>70358</v>
      </c>
      <c r="Y6" s="361">
        <v>81209</v>
      </c>
      <c r="Z6" s="284">
        <v>45682</v>
      </c>
    </row>
    <row r="7" spans="1:28" ht="13.5" customHeight="1" x14ac:dyDescent="0.25">
      <c r="A7" s="285">
        <v>5</v>
      </c>
      <c r="B7" s="290">
        <v>145841</v>
      </c>
      <c r="C7" s="291">
        <v>127838</v>
      </c>
      <c r="D7" s="290">
        <v>108317</v>
      </c>
      <c r="E7" s="290">
        <v>78912</v>
      </c>
      <c r="F7" s="290">
        <v>68838</v>
      </c>
      <c r="G7" s="290">
        <v>63531</v>
      </c>
      <c r="H7" s="290">
        <v>73543</v>
      </c>
      <c r="I7" s="290">
        <v>141979</v>
      </c>
      <c r="J7" s="290">
        <v>152758</v>
      </c>
      <c r="K7" s="290">
        <v>104606</v>
      </c>
      <c r="L7" s="290">
        <v>103376</v>
      </c>
      <c r="M7" s="290">
        <v>90002</v>
      </c>
      <c r="N7" s="290">
        <v>80738</v>
      </c>
      <c r="O7" s="290">
        <v>68472</v>
      </c>
      <c r="P7" s="290">
        <v>66537</v>
      </c>
      <c r="Q7" s="290">
        <v>66043</v>
      </c>
      <c r="R7" s="290">
        <v>62420</v>
      </c>
      <c r="S7" s="290">
        <v>61107</v>
      </c>
      <c r="T7" s="290">
        <v>63804</v>
      </c>
      <c r="U7" s="290">
        <v>151918</v>
      </c>
      <c r="V7" s="290">
        <v>52644</v>
      </c>
      <c r="W7" s="290">
        <v>56570</v>
      </c>
      <c r="X7" s="292">
        <v>69474</v>
      </c>
      <c r="Y7" s="361">
        <v>82665</v>
      </c>
      <c r="Z7" s="289">
        <v>45689</v>
      </c>
    </row>
    <row r="8" spans="1:28" ht="13.5" customHeight="1" x14ac:dyDescent="0.25">
      <c r="A8" s="285">
        <v>6</v>
      </c>
      <c r="B8" s="290">
        <v>141383</v>
      </c>
      <c r="C8" s="291">
        <v>124403</v>
      </c>
      <c r="D8" s="290">
        <v>105802</v>
      </c>
      <c r="E8" s="290">
        <v>79127</v>
      </c>
      <c r="F8" s="290">
        <v>63820</v>
      </c>
      <c r="G8" s="290">
        <v>60434</v>
      </c>
      <c r="H8" s="290">
        <v>70788</v>
      </c>
      <c r="I8" s="290">
        <v>139849</v>
      </c>
      <c r="J8" s="290">
        <v>145344</v>
      </c>
      <c r="K8" s="290">
        <v>108438</v>
      </c>
      <c r="L8" s="290">
        <v>97433</v>
      </c>
      <c r="M8" s="290">
        <v>83755</v>
      </c>
      <c r="N8" s="290">
        <v>79939</v>
      </c>
      <c r="O8" s="290">
        <v>67444</v>
      </c>
      <c r="P8" s="290">
        <v>62739</v>
      </c>
      <c r="Q8" s="290">
        <v>68087</v>
      </c>
      <c r="R8" s="290">
        <v>61346</v>
      </c>
      <c r="S8" s="290">
        <v>67765</v>
      </c>
      <c r="T8" s="290">
        <v>61268</v>
      </c>
      <c r="U8" s="290">
        <v>142465</v>
      </c>
      <c r="V8" s="290">
        <v>50863</v>
      </c>
      <c r="W8" s="290">
        <v>55373</v>
      </c>
      <c r="X8" s="292">
        <v>67818</v>
      </c>
      <c r="Y8" s="361">
        <v>84373</v>
      </c>
      <c r="Z8" s="284">
        <v>45696</v>
      </c>
    </row>
    <row r="9" spans="1:28" ht="13.5" customHeight="1" x14ac:dyDescent="0.25">
      <c r="A9" s="285">
        <v>7</v>
      </c>
      <c r="B9" s="290">
        <v>136350</v>
      </c>
      <c r="C9" s="291">
        <v>119622</v>
      </c>
      <c r="D9" s="290">
        <v>101279</v>
      </c>
      <c r="E9" s="290">
        <v>75017</v>
      </c>
      <c r="F9" s="290">
        <v>62499</v>
      </c>
      <c r="G9" s="290">
        <v>58717</v>
      </c>
      <c r="H9" s="290">
        <v>67976</v>
      </c>
      <c r="I9" s="290">
        <v>142473</v>
      </c>
      <c r="J9" s="290">
        <v>142532</v>
      </c>
      <c r="K9" s="290">
        <v>102658</v>
      </c>
      <c r="L9" s="290">
        <v>95448</v>
      </c>
      <c r="M9" s="290">
        <v>81715</v>
      </c>
      <c r="N9" s="290">
        <v>78493</v>
      </c>
      <c r="O9" s="290">
        <v>64922</v>
      </c>
      <c r="P9" s="290">
        <v>60938</v>
      </c>
      <c r="Q9" s="290">
        <v>65265</v>
      </c>
      <c r="R9" s="290">
        <v>59759</v>
      </c>
      <c r="S9" s="290">
        <v>73052</v>
      </c>
      <c r="T9" s="290">
        <v>59297</v>
      </c>
      <c r="U9" s="290">
        <v>135864</v>
      </c>
      <c r="V9" s="290">
        <v>48089</v>
      </c>
      <c r="W9" s="290">
        <v>54602</v>
      </c>
      <c r="X9" s="292">
        <v>66335</v>
      </c>
      <c r="Y9" s="361"/>
      <c r="Z9" s="284">
        <v>45703</v>
      </c>
    </row>
    <row r="10" spans="1:28" ht="13.5" customHeight="1" x14ac:dyDescent="0.25">
      <c r="A10" s="285">
        <v>8</v>
      </c>
      <c r="B10" s="290">
        <v>137986</v>
      </c>
      <c r="C10" s="291">
        <v>121658</v>
      </c>
      <c r="D10" s="290">
        <v>101820</v>
      </c>
      <c r="E10" s="290">
        <v>72606</v>
      </c>
      <c r="F10" s="290">
        <v>62006</v>
      </c>
      <c r="G10" s="290">
        <v>58934</v>
      </c>
      <c r="H10" s="290">
        <v>66027</v>
      </c>
      <c r="I10" s="290">
        <v>145809</v>
      </c>
      <c r="J10" s="290">
        <v>140893</v>
      </c>
      <c r="K10" s="290">
        <v>100490</v>
      </c>
      <c r="L10" s="290">
        <v>95344</v>
      </c>
      <c r="M10" s="290">
        <v>81312</v>
      </c>
      <c r="N10" s="290">
        <v>76757</v>
      </c>
      <c r="O10" s="290">
        <v>64228</v>
      </c>
      <c r="P10" s="290">
        <v>60735</v>
      </c>
      <c r="Q10" s="290">
        <v>63031</v>
      </c>
      <c r="R10" s="290">
        <v>60505</v>
      </c>
      <c r="S10" s="290">
        <v>67069</v>
      </c>
      <c r="T10" s="290">
        <v>58067</v>
      </c>
      <c r="U10" s="290">
        <v>132800</v>
      </c>
      <c r="V10" s="290">
        <v>47100</v>
      </c>
      <c r="W10" s="290">
        <v>56085</v>
      </c>
      <c r="X10" s="292">
        <v>66113</v>
      </c>
      <c r="Y10" s="361"/>
      <c r="Z10" s="289">
        <v>45710</v>
      </c>
    </row>
    <row r="11" spans="1:28" ht="13.5" customHeight="1" x14ac:dyDescent="0.25">
      <c r="A11" s="285">
        <v>9</v>
      </c>
      <c r="B11" s="290">
        <v>136888</v>
      </c>
      <c r="C11" s="291">
        <v>121343</v>
      </c>
      <c r="D11" s="290">
        <v>100200</v>
      </c>
      <c r="E11" s="290">
        <v>71286</v>
      </c>
      <c r="F11" s="290">
        <v>63191</v>
      </c>
      <c r="G11" s="290">
        <v>60016</v>
      </c>
      <c r="H11" s="290">
        <v>67027</v>
      </c>
      <c r="I11" s="290">
        <v>155156</v>
      </c>
      <c r="J11" s="290">
        <v>139236</v>
      </c>
      <c r="K11" s="290">
        <v>104323</v>
      </c>
      <c r="L11" s="290">
        <v>97145</v>
      </c>
      <c r="M11" s="290">
        <v>83593</v>
      </c>
      <c r="N11" s="290">
        <v>77513</v>
      </c>
      <c r="O11" s="290">
        <v>65329</v>
      </c>
      <c r="P11" s="290">
        <v>58541</v>
      </c>
      <c r="Q11" s="290">
        <v>61420</v>
      </c>
      <c r="R11" s="290">
        <v>58195</v>
      </c>
      <c r="S11" s="290">
        <v>64323</v>
      </c>
      <c r="T11" s="290">
        <v>56105</v>
      </c>
      <c r="U11" s="290">
        <v>124889</v>
      </c>
      <c r="V11" s="290">
        <v>47296</v>
      </c>
      <c r="W11" s="290">
        <v>54985</v>
      </c>
      <c r="X11" s="292">
        <v>65116</v>
      </c>
      <c r="Y11" s="361"/>
      <c r="Z11" s="284">
        <v>45717</v>
      </c>
    </row>
    <row r="12" spans="1:28" ht="13.5" customHeight="1" x14ac:dyDescent="0.25">
      <c r="A12" s="285">
        <v>10</v>
      </c>
      <c r="B12" s="290">
        <v>135032</v>
      </c>
      <c r="C12" s="291">
        <v>118534</v>
      </c>
      <c r="D12" s="290">
        <v>95561</v>
      </c>
      <c r="E12" s="290">
        <v>70338</v>
      </c>
      <c r="F12" s="290">
        <v>59245</v>
      </c>
      <c r="G12" s="290">
        <v>55421</v>
      </c>
      <c r="H12" s="290">
        <v>63399</v>
      </c>
      <c r="I12" s="290">
        <v>149914</v>
      </c>
      <c r="J12" s="290">
        <v>139956</v>
      </c>
      <c r="K12" s="290">
        <v>104734</v>
      </c>
      <c r="L12" s="290">
        <v>90015</v>
      </c>
      <c r="M12" s="290">
        <v>77674</v>
      </c>
      <c r="N12" s="290">
        <v>74256</v>
      </c>
      <c r="O12" s="290">
        <v>60520</v>
      </c>
      <c r="P12" s="290">
        <v>59592</v>
      </c>
      <c r="Q12" s="290">
        <v>60196</v>
      </c>
      <c r="R12" s="290">
        <v>56118</v>
      </c>
      <c r="S12" s="290">
        <v>62672</v>
      </c>
      <c r="T12" s="290">
        <v>55182</v>
      </c>
      <c r="U12" s="290">
        <v>118626</v>
      </c>
      <c r="V12" s="290">
        <v>44439</v>
      </c>
      <c r="W12" s="290">
        <v>54221</v>
      </c>
      <c r="X12" s="292">
        <v>63335</v>
      </c>
      <c r="Y12" s="361"/>
      <c r="Z12" s="284">
        <v>45724</v>
      </c>
    </row>
    <row r="13" spans="1:28" ht="13.5" customHeight="1" x14ac:dyDescent="0.25">
      <c r="A13" s="285">
        <v>11</v>
      </c>
      <c r="B13" s="290">
        <v>132494</v>
      </c>
      <c r="C13" s="291">
        <v>117018</v>
      </c>
      <c r="D13" s="290">
        <v>91939</v>
      </c>
      <c r="E13" s="290">
        <v>66110</v>
      </c>
      <c r="F13" s="290">
        <v>57237</v>
      </c>
      <c r="G13" s="290">
        <v>53239</v>
      </c>
      <c r="H13" s="290">
        <v>63138</v>
      </c>
      <c r="I13" s="290">
        <v>148985</v>
      </c>
      <c r="J13" s="290">
        <v>133105</v>
      </c>
      <c r="K13" s="290">
        <v>96876</v>
      </c>
      <c r="L13" s="290">
        <v>89637</v>
      </c>
      <c r="M13" s="290">
        <v>76351</v>
      </c>
      <c r="N13" s="290">
        <v>70689</v>
      </c>
      <c r="O13" s="290">
        <v>58563</v>
      </c>
      <c r="P13" s="290">
        <v>57083</v>
      </c>
      <c r="Q13" s="290">
        <v>58326</v>
      </c>
      <c r="R13" s="290">
        <v>54362</v>
      </c>
      <c r="S13" s="290">
        <v>59483</v>
      </c>
      <c r="T13" s="293">
        <v>62149</v>
      </c>
      <c r="U13" s="293">
        <v>110615</v>
      </c>
      <c r="V13" s="293">
        <v>43044</v>
      </c>
      <c r="W13" s="293">
        <v>53252</v>
      </c>
      <c r="X13" s="294">
        <v>61756</v>
      </c>
      <c r="Y13" s="362"/>
      <c r="Z13" s="289">
        <v>45731</v>
      </c>
    </row>
    <row r="14" spans="1:28" ht="13.5" customHeight="1" x14ac:dyDescent="0.25">
      <c r="A14" s="285">
        <v>12</v>
      </c>
      <c r="B14" s="290">
        <v>131562</v>
      </c>
      <c r="C14" s="291">
        <v>114438</v>
      </c>
      <c r="D14" s="290">
        <v>88702</v>
      </c>
      <c r="E14" s="290">
        <v>63876</v>
      </c>
      <c r="F14" s="290">
        <v>55757</v>
      </c>
      <c r="G14" s="290">
        <v>52215</v>
      </c>
      <c r="H14" s="290">
        <v>62079</v>
      </c>
      <c r="I14" s="290">
        <v>150004</v>
      </c>
      <c r="J14" s="290">
        <v>129381</v>
      </c>
      <c r="K14" s="290">
        <v>94913</v>
      </c>
      <c r="L14" s="290">
        <v>86434</v>
      </c>
      <c r="M14" s="290">
        <v>75314</v>
      </c>
      <c r="N14" s="290">
        <v>68167</v>
      </c>
      <c r="O14" s="290">
        <v>57753</v>
      </c>
      <c r="P14" s="290">
        <v>54944</v>
      </c>
      <c r="Q14" s="290">
        <v>57260</v>
      </c>
      <c r="R14" s="290">
        <v>52495</v>
      </c>
      <c r="S14" s="290">
        <v>56176</v>
      </c>
      <c r="T14" s="290">
        <v>156387</v>
      </c>
      <c r="U14" s="290">
        <v>98408</v>
      </c>
      <c r="V14" s="290">
        <v>41467</v>
      </c>
      <c r="W14" s="290">
        <v>52294</v>
      </c>
      <c r="X14" s="292">
        <v>61128</v>
      </c>
      <c r="Y14" s="361"/>
      <c r="Z14" s="284">
        <v>45738</v>
      </c>
    </row>
    <row r="15" spans="1:28" ht="13.5" customHeight="1" x14ac:dyDescent="0.25">
      <c r="A15" s="285">
        <v>13</v>
      </c>
      <c r="B15" s="290">
        <v>128466</v>
      </c>
      <c r="C15" s="291">
        <v>112935</v>
      </c>
      <c r="D15" s="290">
        <v>87225</v>
      </c>
      <c r="E15" s="290">
        <v>62956</v>
      </c>
      <c r="F15" s="290">
        <v>55980</v>
      </c>
      <c r="G15" s="290">
        <v>52066</v>
      </c>
      <c r="H15" s="290">
        <v>61569</v>
      </c>
      <c r="I15" s="290">
        <v>150200</v>
      </c>
      <c r="J15" s="290">
        <v>127436</v>
      </c>
      <c r="K15" s="290">
        <v>91864</v>
      </c>
      <c r="L15" s="290">
        <v>88820</v>
      </c>
      <c r="M15" s="290">
        <v>77117</v>
      </c>
      <c r="N15" s="290">
        <v>66012</v>
      </c>
      <c r="O15" s="290">
        <v>56120</v>
      </c>
      <c r="P15" s="290">
        <v>54629</v>
      </c>
      <c r="Q15" s="290">
        <v>55695</v>
      </c>
      <c r="R15" s="290">
        <v>51065</v>
      </c>
      <c r="S15" s="290">
        <v>53449</v>
      </c>
      <c r="T15" s="290">
        <v>305349</v>
      </c>
      <c r="U15" s="290">
        <v>91114</v>
      </c>
      <c r="V15" s="290">
        <v>39615</v>
      </c>
      <c r="W15" s="290">
        <v>51607</v>
      </c>
      <c r="X15" s="292">
        <v>60107</v>
      </c>
      <c r="Y15" s="361"/>
      <c r="Z15" s="284">
        <v>45745</v>
      </c>
    </row>
    <row r="16" spans="1:28" ht="13.5" customHeight="1" x14ac:dyDescent="0.25">
      <c r="A16" s="285">
        <v>14</v>
      </c>
      <c r="B16" s="290">
        <v>127502</v>
      </c>
      <c r="C16" s="291">
        <v>113593</v>
      </c>
      <c r="D16" s="290">
        <v>85578</v>
      </c>
      <c r="E16" s="290">
        <v>64529</v>
      </c>
      <c r="F16" s="290">
        <v>54456</v>
      </c>
      <c r="G16" s="290">
        <v>51811</v>
      </c>
      <c r="H16" s="290">
        <v>64291</v>
      </c>
      <c r="I16" s="290">
        <v>159094</v>
      </c>
      <c r="J16" s="290">
        <v>134572</v>
      </c>
      <c r="K16" s="290">
        <v>95370</v>
      </c>
      <c r="L16" s="290">
        <v>84533</v>
      </c>
      <c r="M16" s="290">
        <v>73146</v>
      </c>
      <c r="N16" s="290">
        <v>67978</v>
      </c>
      <c r="O16" s="290">
        <v>57259</v>
      </c>
      <c r="P16" s="290">
        <v>53906</v>
      </c>
      <c r="Q16" s="290">
        <v>55529</v>
      </c>
      <c r="R16" s="290">
        <v>50772</v>
      </c>
      <c r="S16" s="290">
        <v>52372</v>
      </c>
      <c r="T16" s="290">
        <v>435891</v>
      </c>
      <c r="U16" s="290">
        <v>87505</v>
      </c>
      <c r="V16" s="290">
        <v>38020</v>
      </c>
      <c r="W16" s="290">
        <v>52916</v>
      </c>
      <c r="X16" s="292">
        <v>59778</v>
      </c>
      <c r="Y16" s="361"/>
      <c r="Z16" s="289">
        <v>45752</v>
      </c>
      <c r="AA16" s="150"/>
    </row>
    <row r="17" spans="1:30" ht="13.5" customHeight="1" x14ac:dyDescent="0.25">
      <c r="A17" s="285">
        <v>15</v>
      </c>
      <c r="B17" s="290">
        <v>123856</v>
      </c>
      <c r="C17" s="291">
        <v>112115</v>
      </c>
      <c r="D17" s="290">
        <v>84294</v>
      </c>
      <c r="E17" s="290">
        <v>63078</v>
      </c>
      <c r="F17" s="290">
        <v>52447</v>
      </c>
      <c r="G17" s="290">
        <v>48993</v>
      </c>
      <c r="H17" s="290">
        <v>60236</v>
      </c>
      <c r="I17" s="290">
        <v>147856</v>
      </c>
      <c r="J17" s="290">
        <v>123818</v>
      </c>
      <c r="K17" s="290">
        <v>90600</v>
      </c>
      <c r="L17" s="290">
        <v>80379</v>
      </c>
      <c r="M17" s="290">
        <v>80379</v>
      </c>
      <c r="N17" s="290">
        <v>62566</v>
      </c>
      <c r="O17" s="290">
        <v>54246</v>
      </c>
      <c r="P17" s="290">
        <v>52101</v>
      </c>
      <c r="Q17" s="290">
        <v>52770</v>
      </c>
      <c r="R17" s="290">
        <v>49144</v>
      </c>
      <c r="S17" s="290">
        <v>51382</v>
      </c>
      <c r="T17" s="290">
        <v>523126</v>
      </c>
      <c r="U17" s="290">
        <v>80139</v>
      </c>
      <c r="V17" s="290">
        <v>38448</v>
      </c>
      <c r="W17" s="290">
        <v>52597</v>
      </c>
      <c r="X17" s="292">
        <v>58460</v>
      </c>
      <c r="Y17" s="361"/>
      <c r="Z17" s="284">
        <v>45759</v>
      </c>
      <c r="AA17" s="150"/>
    </row>
    <row r="18" spans="1:30" ht="13.5" customHeight="1" x14ac:dyDescent="0.25">
      <c r="A18" s="285">
        <v>16</v>
      </c>
      <c r="B18" s="290">
        <v>122155</v>
      </c>
      <c r="C18" s="291">
        <v>109206</v>
      </c>
      <c r="D18" s="290">
        <v>80809</v>
      </c>
      <c r="E18" s="290">
        <v>60714</v>
      </c>
      <c r="F18" s="290">
        <v>51243</v>
      </c>
      <c r="G18" s="290">
        <v>47328</v>
      </c>
      <c r="H18" s="290">
        <v>59313</v>
      </c>
      <c r="I18" s="290">
        <v>147307</v>
      </c>
      <c r="J18" s="290">
        <v>118536</v>
      </c>
      <c r="K18" s="290">
        <v>87670</v>
      </c>
      <c r="L18" s="290">
        <v>79700</v>
      </c>
      <c r="M18" s="290">
        <v>69815</v>
      </c>
      <c r="N18" s="290">
        <v>61896</v>
      </c>
      <c r="O18" s="290">
        <v>52271</v>
      </c>
      <c r="P18" s="290">
        <v>49833</v>
      </c>
      <c r="Q18" s="290">
        <v>51572</v>
      </c>
      <c r="R18" s="290">
        <v>47107</v>
      </c>
      <c r="S18" s="290">
        <v>49307</v>
      </c>
      <c r="T18" s="290">
        <v>558103</v>
      </c>
      <c r="U18" s="290">
        <v>74975</v>
      </c>
      <c r="V18" s="290">
        <v>36608</v>
      </c>
      <c r="W18" s="290">
        <v>51698</v>
      </c>
      <c r="X18" s="292">
        <v>57555</v>
      </c>
      <c r="Y18" s="361"/>
      <c r="Z18" s="284">
        <v>45766</v>
      </c>
      <c r="AA18" s="150"/>
    </row>
    <row r="19" spans="1:30" ht="13.5" customHeight="1" x14ac:dyDescent="0.25">
      <c r="A19" s="285">
        <v>17</v>
      </c>
      <c r="B19" s="290">
        <v>118863</v>
      </c>
      <c r="C19" s="291">
        <v>107361</v>
      </c>
      <c r="D19" s="290">
        <v>78430</v>
      </c>
      <c r="E19" s="290">
        <v>58197</v>
      </c>
      <c r="F19" s="290">
        <v>49803</v>
      </c>
      <c r="G19" s="290">
        <v>46135</v>
      </c>
      <c r="H19" s="290">
        <v>59414</v>
      </c>
      <c r="I19" s="290">
        <v>143930</v>
      </c>
      <c r="J19" s="290">
        <v>116371</v>
      </c>
      <c r="K19" s="290">
        <v>86242</v>
      </c>
      <c r="L19" s="290">
        <v>77392</v>
      </c>
      <c r="M19" s="290">
        <v>68004</v>
      </c>
      <c r="N19" s="290">
        <v>61192</v>
      </c>
      <c r="O19" s="290">
        <v>51195</v>
      </c>
      <c r="P19" s="290">
        <v>48872</v>
      </c>
      <c r="Q19" s="290">
        <v>50473</v>
      </c>
      <c r="R19" s="290">
        <v>45942</v>
      </c>
      <c r="S19" s="290">
        <v>47444</v>
      </c>
      <c r="T19" s="290">
        <v>586907</v>
      </c>
      <c r="U19" s="290">
        <v>73550</v>
      </c>
      <c r="V19" s="290">
        <v>35262</v>
      </c>
      <c r="W19" s="290">
        <v>50566</v>
      </c>
      <c r="X19" s="292">
        <v>56828</v>
      </c>
      <c r="Y19" s="361"/>
      <c r="Z19" s="289">
        <v>45773</v>
      </c>
      <c r="AA19" s="150"/>
    </row>
    <row r="20" spans="1:30" ht="13.5" customHeight="1" x14ac:dyDescent="0.25">
      <c r="A20" s="285">
        <v>18</v>
      </c>
      <c r="B20" s="290">
        <v>119318</v>
      </c>
      <c r="C20" s="291">
        <v>107432</v>
      </c>
      <c r="D20" s="290">
        <v>76298</v>
      </c>
      <c r="E20" s="290">
        <v>58532</v>
      </c>
      <c r="F20" s="290">
        <v>48907</v>
      </c>
      <c r="G20" s="290">
        <v>48004</v>
      </c>
      <c r="H20" s="290">
        <v>60648</v>
      </c>
      <c r="I20" s="290">
        <v>151522</v>
      </c>
      <c r="J20" s="290">
        <v>120999</v>
      </c>
      <c r="K20" s="290">
        <v>89910</v>
      </c>
      <c r="L20" s="290">
        <v>80377</v>
      </c>
      <c r="M20" s="290">
        <v>71645</v>
      </c>
      <c r="N20" s="290">
        <v>62261</v>
      </c>
      <c r="O20" s="290">
        <v>52622</v>
      </c>
      <c r="P20" s="290">
        <v>50006</v>
      </c>
      <c r="Q20" s="290">
        <v>49078</v>
      </c>
      <c r="R20" s="290">
        <v>44721</v>
      </c>
      <c r="S20" s="290">
        <v>46051</v>
      </c>
      <c r="T20" s="290">
        <v>721127</v>
      </c>
      <c r="U20" s="290">
        <v>70985</v>
      </c>
      <c r="V20" s="290">
        <v>34636</v>
      </c>
      <c r="W20" s="290">
        <v>50101</v>
      </c>
      <c r="X20" s="292">
        <v>56488</v>
      </c>
      <c r="Y20" s="361"/>
      <c r="Z20" s="284">
        <v>45780</v>
      </c>
      <c r="AA20" s="150"/>
    </row>
    <row r="21" spans="1:30" ht="13.5" customHeight="1" x14ac:dyDescent="0.25">
      <c r="A21" s="285">
        <v>19</v>
      </c>
      <c r="B21" s="290">
        <v>115690</v>
      </c>
      <c r="C21" s="291">
        <v>103481</v>
      </c>
      <c r="D21" s="290">
        <v>73496</v>
      </c>
      <c r="E21" s="290">
        <v>56123</v>
      </c>
      <c r="F21" s="290">
        <v>47803</v>
      </c>
      <c r="G21" s="290">
        <v>44223</v>
      </c>
      <c r="H21" s="290">
        <v>57496</v>
      </c>
      <c r="I21" s="290">
        <v>146640</v>
      </c>
      <c r="J21" s="290">
        <v>112893</v>
      </c>
      <c r="K21" s="290">
        <v>84920</v>
      </c>
      <c r="L21" s="290">
        <v>73279</v>
      </c>
      <c r="M21" s="290">
        <v>65885</v>
      </c>
      <c r="N21" s="290">
        <v>58735</v>
      </c>
      <c r="O21" s="290">
        <v>49953</v>
      </c>
      <c r="P21" s="290">
        <v>46934</v>
      </c>
      <c r="Q21" s="290">
        <v>48438</v>
      </c>
      <c r="R21" s="290">
        <v>44224</v>
      </c>
      <c r="S21" s="290">
        <v>44909</v>
      </c>
      <c r="T21" s="290">
        <v>1026321</v>
      </c>
      <c r="U21" s="290">
        <v>91356</v>
      </c>
      <c r="V21" s="290">
        <v>33793</v>
      </c>
      <c r="W21" s="290">
        <v>49365</v>
      </c>
      <c r="X21" s="292">
        <v>55419</v>
      </c>
      <c r="Y21" s="361"/>
      <c r="Z21" s="284">
        <v>45787</v>
      </c>
      <c r="AA21" s="150"/>
    </row>
    <row r="22" spans="1:30" ht="13.5" customHeight="1" x14ac:dyDescent="0.25">
      <c r="A22" s="285">
        <v>20</v>
      </c>
      <c r="B22" s="290">
        <v>112410</v>
      </c>
      <c r="C22" s="291">
        <v>101720</v>
      </c>
      <c r="D22" s="290">
        <v>71594</v>
      </c>
      <c r="E22" s="290">
        <v>54656</v>
      </c>
      <c r="F22" s="290">
        <v>46302</v>
      </c>
      <c r="G22" s="290">
        <v>43130</v>
      </c>
      <c r="H22" s="290">
        <v>56524</v>
      </c>
      <c r="I22" s="290">
        <v>143987</v>
      </c>
      <c r="J22" s="290">
        <v>108465</v>
      </c>
      <c r="K22" s="290">
        <v>82242</v>
      </c>
      <c r="L22" s="290">
        <v>71804</v>
      </c>
      <c r="M22" s="290">
        <v>64645</v>
      </c>
      <c r="N22" s="290">
        <v>57103</v>
      </c>
      <c r="O22" s="290">
        <v>49367</v>
      </c>
      <c r="P22" s="290">
        <v>46218</v>
      </c>
      <c r="Q22" s="290">
        <v>47105</v>
      </c>
      <c r="R22" s="290">
        <v>43065</v>
      </c>
      <c r="S22" s="290">
        <v>44906</v>
      </c>
      <c r="T22" s="290">
        <v>577096</v>
      </c>
      <c r="U22" s="290">
        <v>76371</v>
      </c>
      <c r="V22" s="290">
        <v>33721</v>
      </c>
      <c r="W22" s="290">
        <v>49562</v>
      </c>
      <c r="X22" s="292">
        <v>60295</v>
      </c>
      <c r="Y22" s="361"/>
      <c r="Z22" s="289">
        <v>45794</v>
      </c>
      <c r="AA22" s="150"/>
    </row>
    <row r="23" spans="1:30" ht="13.5" customHeight="1" x14ac:dyDescent="0.25">
      <c r="A23" s="285">
        <v>21</v>
      </c>
      <c r="B23" s="290">
        <v>109273</v>
      </c>
      <c r="C23" s="291">
        <v>100124</v>
      </c>
      <c r="D23" s="290">
        <v>70503</v>
      </c>
      <c r="E23" s="290">
        <v>54605</v>
      </c>
      <c r="F23" s="290">
        <v>46192</v>
      </c>
      <c r="G23" s="290">
        <v>42574</v>
      </c>
      <c r="H23" s="290">
        <v>56307</v>
      </c>
      <c r="I23" s="290">
        <v>142088</v>
      </c>
      <c r="J23" s="290">
        <v>107510</v>
      </c>
      <c r="K23" s="290">
        <v>81565</v>
      </c>
      <c r="L23" s="290">
        <v>71368</v>
      </c>
      <c r="M23" s="290">
        <v>63781</v>
      </c>
      <c r="N23" s="290">
        <v>55784</v>
      </c>
      <c r="O23" s="290">
        <v>47603</v>
      </c>
      <c r="P23" s="290">
        <v>45380</v>
      </c>
      <c r="Q23" s="290">
        <v>46423</v>
      </c>
      <c r="R23" s="290">
        <v>42520</v>
      </c>
      <c r="S23" s="290">
        <v>44101</v>
      </c>
      <c r="T23" s="290">
        <v>465020</v>
      </c>
      <c r="U23" s="290">
        <v>64462</v>
      </c>
      <c r="V23" s="290">
        <v>32744</v>
      </c>
      <c r="W23" s="290">
        <v>48605</v>
      </c>
      <c r="X23" s="292">
        <v>60106</v>
      </c>
      <c r="Y23" s="361"/>
      <c r="Z23" s="284">
        <v>45801</v>
      </c>
      <c r="AA23" s="150"/>
      <c r="AD23" s="113"/>
    </row>
    <row r="24" spans="1:30" ht="13.5" customHeight="1" x14ac:dyDescent="0.25">
      <c r="A24" s="285">
        <v>22</v>
      </c>
      <c r="B24" s="290">
        <v>111884</v>
      </c>
      <c r="C24" s="291">
        <v>101270</v>
      </c>
      <c r="D24" s="290">
        <v>70010</v>
      </c>
      <c r="E24" s="290">
        <v>52929</v>
      </c>
      <c r="F24" s="290">
        <v>47495</v>
      </c>
      <c r="G24" s="290">
        <v>44005</v>
      </c>
      <c r="H24" s="290">
        <v>57838</v>
      </c>
      <c r="I24" s="290">
        <v>142816</v>
      </c>
      <c r="J24" s="290">
        <v>104584</v>
      </c>
      <c r="K24" s="290">
        <v>81119</v>
      </c>
      <c r="L24" s="290">
        <v>74571</v>
      </c>
      <c r="M24" s="290">
        <v>66776</v>
      </c>
      <c r="N24" s="290">
        <v>57504</v>
      </c>
      <c r="O24" s="290">
        <v>48972</v>
      </c>
      <c r="P24" s="290">
        <v>44244</v>
      </c>
      <c r="Q24" s="290">
        <v>46637</v>
      </c>
      <c r="R24" s="290">
        <v>41873</v>
      </c>
      <c r="S24" s="290">
        <v>43718</v>
      </c>
      <c r="T24" s="290">
        <v>422214</v>
      </c>
      <c r="U24" s="290">
        <v>60137</v>
      </c>
      <c r="V24" s="290">
        <v>31677</v>
      </c>
      <c r="W24" s="290">
        <v>49661</v>
      </c>
      <c r="X24" s="292">
        <v>60500</v>
      </c>
      <c r="Y24" s="361"/>
      <c r="Z24" s="284">
        <v>45808</v>
      </c>
      <c r="AA24" s="150"/>
    </row>
    <row r="25" spans="1:30" ht="13.5" customHeight="1" x14ac:dyDescent="0.25">
      <c r="A25" s="285">
        <v>23</v>
      </c>
      <c r="B25" s="290">
        <v>107100</v>
      </c>
      <c r="C25" s="291">
        <v>97745</v>
      </c>
      <c r="D25" s="290">
        <v>68708</v>
      </c>
      <c r="E25" s="290">
        <v>54971</v>
      </c>
      <c r="F25" s="290">
        <v>43704</v>
      </c>
      <c r="G25" s="290">
        <v>40700</v>
      </c>
      <c r="H25" s="290">
        <v>54943</v>
      </c>
      <c r="I25" s="290">
        <v>139467</v>
      </c>
      <c r="J25" s="290">
        <v>110211</v>
      </c>
      <c r="K25" s="290">
        <v>85167</v>
      </c>
      <c r="L25" s="290">
        <v>69266</v>
      </c>
      <c r="M25" s="290">
        <v>60392</v>
      </c>
      <c r="N25" s="290">
        <v>52261</v>
      </c>
      <c r="O25" s="290">
        <v>45278</v>
      </c>
      <c r="P25" s="290">
        <v>45398</v>
      </c>
      <c r="Q25" s="290">
        <v>45159</v>
      </c>
      <c r="R25" s="290">
        <v>41312</v>
      </c>
      <c r="S25" s="290">
        <v>42647</v>
      </c>
      <c r="T25" s="290">
        <v>396619</v>
      </c>
      <c r="U25" s="290">
        <v>59665</v>
      </c>
      <c r="V25" s="290">
        <v>32088</v>
      </c>
      <c r="W25" s="290">
        <v>48636</v>
      </c>
      <c r="X25" s="292">
        <v>58519</v>
      </c>
      <c r="Y25" s="361"/>
      <c r="Z25" s="289">
        <v>45815</v>
      </c>
    </row>
    <row r="26" spans="1:30" ht="13.5" customHeight="1" x14ac:dyDescent="0.25">
      <c r="A26" s="285">
        <v>24</v>
      </c>
      <c r="B26" s="290">
        <v>104460</v>
      </c>
      <c r="C26" s="291">
        <v>94310</v>
      </c>
      <c r="D26" s="290">
        <v>66529</v>
      </c>
      <c r="E26" s="290">
        <v>51153</v>
      </c>
      <c r="F26" s="290">
        <v>42575</v>
      </c>
      <c r="G26" s="290">
        <v>39367</v>
      </c>
      <c r="H26" s="290">
        <v>54023</v>
      </c>
      <c r="I26" s="290">
        <v>137034</v>
      </c>
      <c r="J26" s="290">
        <v>99205</v>
      </c>
      <c r="K26" s="290">
        <v>77940</v>
      </c>
      <c r="L26" s="290">
        <v>66448</v>
      </c>
      <c r="M26" s="290">
        <v>59193</v>
      </c>
      <c r="N26" s="290">
        <v>50983</v>
      </c>
      <c r="O26" s="290">
        <v>44052</v>
      </c>
      <c r="P26" s="290">
        <v>42720</v>
      </c>
      <c r="Q26" s="290">
        <v>44473</v>
      </c>
      <c r="R26" s="290">
        <v>40893</v>
      </c>
      <c r="S26" s="290">
        <v>41656</v>
      </c>
      <c r="T26" s="290">
        <v>404060</v>
      </c>
      <c r="U26" s="290">
        <v>64526</v>
      </c>
      <c r="V26" s="290">
        <v>31673</v>
      </c>
      <c r="W26" s="290">
        <v>48232</v>
      </c>
      <c r="X26" s="292">
        <v>57496</v>
      </c>
      <c r="Y26" s="361"/>
      <c r="Z26" s="284">
        <v>45822</v>
      </c>
    </row>
    <row r="27" spans="1:30" ht="13.5" customHeight="1" x14ac:dyDescent="0.25">
      <c r="A27" s="285">
        <v>25</v>
      </c>
      <c r="B27" s="290">
        <v>102692</v>
      </c>
      <c r="C27" s="291">
        <v>92572</v>
      </c>
      <c r="D27" s="290">
        <v>65684</v>
      </c>
      <c r="E27" s="290">
        <v>49831</v>
      </c>
      <c r="F27" s="290">
        <v>42287</v>
      </c>
      <c r="G27" s="290">
        <v>39458</v>
      </c>
      <c r="H27" s="290">
        <v>54175</v>
      </c>
      <c r="I27" s="290">
        <v>137070</v>
      </c>
      <c r="J27" s="290">
        <v>97697</v>
      </c>
      <c r="K27" s="290">
        <v>76888</v>
      </c>
      <c r="L27" s="290">
        <v>65757</v>
      </c>
      <c r="M27" s="290">
        <v>59162</v>
      </c>
      <c r="N27" s="290">
        <v>50387</v>
      </c>
      <c r="O27" s="290">
        <v>43902</v>
      </c>
      <c r="P27" s="290">
        <v>42324</v>
      </c>
      <c r="Q27" s="290">
        <v>44402</v>
      </c>
      <c r="R27" s="290">
        <v>41252</v>
      </c>
      <c r="S27" s="290">
        <v>41859</v>
      </c>
      <c r="T27" s="290">
        <v>402243</v>
      </c>
      <c r="U27" s="290">
        <v>71347</v>
      </c>
      <c r="V27" s="290">
        <v>30936</v>
      </c>
      <c r="W27" s="290">
        <v>48961</v>
      </c>
      <c r="X27" s="292">
        <v>58936</v>
      </c>
      <c r="Y27" s="361"/>
      <c r="Z27" s="284">
        <v>45829</v>
      </c>
    </row>
    <row r="28" spans="1:30" ht="13.5" customHeight="1" x14ac:dyDescent="0.25">
      <c r="A28" s="285">
        <v>26</v>
      </c>
      <c r="B28" s="290">
        <v>101668</v>
      </c>
      <c r="C28" s="291">
        <v>90778</v>
      </c>
      <c r="D28" s="290">
        <v>64913</v>
      </c>
      <c r="E28" s="290">
        <v>49919</v>
      </c>
      <c r="F28" s="290">
        <v>43818</v>
      </c>
      <c r="G28" s="290">
        <v>41318</v>
      </c>
      <c r="H28" s="290">
        <v>52615</v>
      </c>
      <c r="I28" s="290">
        <v>131274</v>
      </c>
      <c r="J28" s="290">
        <v>94560</v>
      </c>
      <c r="K28" s="290">
        <v>75723</v>
      </c>
      <c r="L28" s="290">
        <v>68181</v>
      </c>
      <c r="M28" s="290">
        <v>61075</v>
      </c>
      <c r="N28" s="290">
        <v>48802</v>
      </c>
      <c r="O28" s="290">
        <v>42117</v>
      </c>
      <c r="P28" s="290">
        <v>42493</v>
      </c>
      <c r="Q28" s="290">
        <v>44227</v>
      </c>
      <c r="R28" s="290">
        <v>40971</v>
      </c>
      <c r="S28" s="290">
        <v>41474</v>
      </c>
      <c r="T28" s="290">
        <v>367007</v>
      </c>
      <c r="U28" s="290">
        <v>76247</v>
      </c>
      <c r="V28" s="290">
        <v>31747</v>
      </c>
      <c r="W28" s="290">
        <v>47919</v>
      </c>
      <c r="X28" s="292">
        <v>58021</v>
      </c>
      <c r="Y28" s="361"/>
      <c r="Z28" s="284">
        <v>45836</v>
      </c>
    </row>
    <row r="29" spans="1:30" ht="13.5" customHeight="1" x14ac:dyDescent="0.25">
      <c r="A29" s="285">
        <v>27</v>
      </c>
      <c r="B29" s="290">
        <v>104473</v>
      </c>
      <c r="C29" s="291">
        <v>95976</v>
      </c>
      <c r="D29" s="290">
        <v>65717</v>
      </c>
      <c r="E29" s="290">
        <v>51520</v>
      </c>
      <c r="F29" s="290">
        <v>44688</v>
      </c>
      <c r="G29" s="290">
        <v>42738</v>
      </c>
      <c r="H29" s="290">
        <v>57901</v>
      </c>
      <c r="I29" s="290">
        <v>144171</v>
      </c>
      <c r="J29" s="290">
        <v>98265</v>
      </c>
      <c r="K29" s="290">
        <v>77327</v>
      </c>
      <c r="L29" s="290">
        <v>69876</v>
      </c>
      <c r="M29" s="290">
        <v>61992</v>
      </c>
      <c r="N29" s="290">
        <v>53896</v>
      </c>
      <c r="O29" s="290">
        <v>46677</v>
      </c>
      <c r="P29" s="290">
        <v>44388</v>
      </c>
      <c r="Q29" s="290">
        <v>47194</v>
      </c>
      <c r="R29" s="290">
        <v>43316</v>
      </c>
      <c r="S29" s="290">
        <v>43932</v>
      </c>
      <c r="T29" s="290">
        <v>358626</v>
      </c>
      <c r="U29" s="290">
        <v>72994</v>
      </c>
      <c r="V29" s="290">
        <v>30838</v>
      </c>
      <c r="W29" s="290">
        <v>52805</v>
      </c>
      <c r="X29" s="292">
        <v>61946</v>
      </c>
      <c r="Y29" s="361"/>
      <c r="Z29" s="289">
        <v>45843</v>
      </c>
    </row>
    <row r="30" spans="1:30" ht="13.5" customHeight="1" x14ac:dyDescent="0.25">
      <c r="A30" s="285">
        <v>28</v>
      </c>
      <c r="B30" s="290">
        <v>100540</v>
      </c>
      <c r="C30" s="291">
        <v>93401</v>
      </c>
      <c r="D30" s="290">
        <v>65900</v>
      </c>
      <c r="E30" s="290">
        <v>51702</v>
      </c>
      <c r="F30" s="290">
        <v>42628</v>
      </c>
      <c r="G30" s="290">
        <v>40177</v>
      </c>
      <c r="H30" s="290">
        <v>54446</v>
      </c>
      <c r="I30" s="290">
        <v>136810</v>
      </c>
      <c r="J30" s="290">
        <v>93909</v>
      </c>
      <c r="K30" s="290">
        <v>77768</v>
      </c>
      <c r="L30" s="290">
        <v>65573</v>
      </c>
      <c r="M30" s="290">
        <v>58602</v>
      </c>
      <c r="N30" s="290">
        <v>49687</v>
      </c>
      <c r="O30" s="290">
        <v>45266</v>
      </c>
      <c r="P30" s="290">
        <v>44476</v>
      </c>
      <c r="Q30" s="290">
        <v>45850</v>
      </c>
      <c r="R30" s="290">
        <v>41943</v>
      </c>
      <c r="S30" s="290">
        <v>43220</v>
      </c>
      <c r="T30" s="290">
        <v>350585</v>
      </c>
      <c r="U30" s="290">
        <v>68161</v>
      </c>
      <c r="V30" s="290">
        <v>31603</v>
      </c>
      <c r="W30" s="290">
        <v>51187</v>
      </c>
      <c r="X30" s="292">
        <v>59643</v>
      </c>
      <c r="Y30" s="361"/>
      <c r="Z30" s="284">
        <v>45850</v>
      </c>
    </row>
    <row r="31" spans="1:30" ht="13.5" customHeight="1" x14ac:dyDescent="0.25">
      <c r="A31" s="285">
        <v>29</v>
      </c>
      <c r="B31" s="290">
        <v>99220</v>
      </c>
      <c r="C31" s="291">
        <v>92175</v>
      </c>
      <c r="D31" s="290">
        <v>65013</v>
      </c>
      <c r="E31" s="290">
        <v>50181</v>
      </c>
      <c r="F31" s="290">
        <v>41930</v>
      </c>
      <c r="G31" s="290">
        <v>40208</v>
      </c>
      <c r="H31" s="290">
        <v>54540</v>
      </c>
      <c r="I31" s="290">
        <v>133897</v>
      </c>
      <c r="J31" s="290">
        <v>90551</v>
      </c>
      <c r="K31" s="290">
        <v>74348</v>
      </c>
      <c r="L31" s="290">
        <v>64560</v>
      </c>
      <c r="M31" s="290">
        <v>57827</v>
      </c>
      <c r="N31" s="290">
        <v>48797</v>
      </c>
      <c r="O31" s="290">
        <v>44998</v>
      </c>
      <c r="P31" s="290">
        <v>42824</v>
      </c>
      <c r="Q31" s="290">
        <v>45685</v>
      </c>
      <c r="R31" s="290">
        <v>41238</v>
      </c>
      <c r="S31" s="290">
        <v>42647</v>
      </c>
      <c r="T31" s="290">
        <v>332222</v>
      </c>
      <c r="U31" s="290">
        <v>66704</v>
      </c>
      <c r="V31" s="290">
        <v>32269</v>
      </c>
      <c r="W31" s="290">
        <v>50574</v>
      </c>
      <c r="X31" s="292">
        <v>59222</v>
      </c>
      <c r="Y31" s="361"/>
      <c r="Z31" s="284">
        <v>45857</v>
      </c>
    </row>
    <row r="32" spans="1:30" ht="13.5" customHeight="1" x14ac:dyDescent="0.25">
      <c r="A32" s="285">
        <v>30</v>
      </c>
      <c r="B32" s="290">
        <v>97866</v>
      </c>
      <c r="C32" s="291">
        <v>91634</v>
      </c>
      <c r="D32" s="290">
        <v>65277</v>
      </c>
      <c r="E32" s="290">
        <v>49892</v>
      </c>
      <c r="F32" s="290">
        <v>42082</v>
      </c>
      <c r="G32" s="290">
        <v>39936</v>
      </c>
      <c r="H32" s="290">
        <v>55051</v>
      </c>
      <c r="I32" s="290">
        <v>132316</v>
      </c>
      <c r="J32" s="290">
        <v>89435</v>
      </c>
      <c r="K32" s="290">
        <v>73984</v>
      </c>
      <c r="L32" s="290">
        <v>64037</v>
      </c>
      <c r="M32" s="290">
        <v>58085</v>
      </c>
      <c r="N32" s="290">
        <v>48982</v>
      </c>
      <c r="O32" s="290">
        <v>45119</v>
      </c>
      <c r="P32" s="290">
        <v>43464</v>
      </c>
      <c r="Q32" s="290">
        <v>45963</v>
      </c>
      <c r="R32" s="290">
        <v>41033</v>
      </c>
      <c r="S32" s="290">
        <v>42863</v>
      </c>
      <c r="T32" s="290">
        <v>323187</v>
      </c>
      <c r="U32" s="290">
        <v>66006</v>
      </c>
      <c r="V32" s="290">
        <v>32461</v>
      </c>
      <c r="W32" s="290">
        <v>51187</v>
      </c>
      <c r="X32" s="292">
        <v>59184</v>
      </c>
      <c r="Y32" s="361"/>
      <c r="Z32" s="289">
        <v>45864</v>
      </c>
    </row>
    <row r="33" spans="1:26" ht="13.5" customHeight="1" x14ac:dyDescent="0.25">
      <c r="A33" s="285">
        <v>31</v>
      </c>
      <c r="B33" s="290">
        <v>98486</v>
      </c>
      <c r="C33" s="291">
        <v>93762</v>
      </c>
      <c r="D33" s="290">
        <v>66524</v>
      </c>
      <c r="E33" s="290">
        <v>50128</v>
      </c>
      <c r="F33" s="290">
        <v>44744</v>
      </c>
      <c r="G33" s="290">
        <v>42461</v>
      </c>
      <c r="H33" s="290">
        <v>58168</v>
      </c>
      <c r="I33" s="290">
        <v>139959</v>
      </c>
      <c r="J33" s="290">
        <v>94312</v>
      </c>
      <c r="K33" s="290">
        <v>75462</v>
      </c>
      <c r="L33" s="290">
        <v>67065</v>
      </c>
      <c r="M33" s="290">
        <v>61699</v>
      </c>
      <c r="N33" s="290">
        <v>51199</v>
      </c>
      <c r="O33" s="290">
        <v>46953</v>
      </c>
      <c r="P33" s="290">
        <v>45505</v>
      </c>
      <c r="Q33" s="290">
        <v>46457</v>
      </c>
      <c r="R33" s="290">
        <v>41204</v>
      </c>
      <c r="S33" s="290">
        <v>43146</v>
      </c>
      <c r="T33" s="290">
        <v>293078</v>
      </c>
      <c r="U33" s="290">
        <v>65137</v>
      </c>
      <c r="V33" s="290">
        <v>32393</v>
      </c>
      <c r="W33" s="290">
        <v>51464</v>
      </c>
      <c r="X33" s="292">
        <v>59805</v>
      </c>
      <c r="Y33" s="361"/>
      <c r="Z33" s="284">
        <v>45871</v>
      </c>
    </row>
    <row r="34" spans="1:26" ht="13.5" customHeight="1" x14ac:dyDescent="0.25">
      <c r="A34" s="285">
        <v>32</v>
      </c>
      <c r="B34" s="290">
        <v>96391</v>
      </c>
      <c r="C34" s="291">
        <v>91716</v>
      </c>
      <c r="D34" s="290">
        <v>64794</v>
      </c>
      <c r="E34" s="290">
        <v>50692</v>
      </c>
      <c r="F34" s="290">
        <v>43125</v>
      </c>
      <c r="G34" s="290">
        <v>40817</v>
      </c>
      <c r="H34" s="290">
        <v>57413</v>
      </c>
      <c r="I34" s="290">
        <v>133176</v>
      </c>
      <c r="J34" s="290">
        <v>89099</v>
      </c>
      <c r="K34" s="290">
        <v>72450</v>
      </c>
      <c r="L34" s="290">
        <v>63577</v>
      </c>
      <c r="M34" s="290">
        <v>58679</v>
      </c>
      <c r="N34" s="290">
        <v>49199</v>
      </c>
      <c r="O34" s="290">
        <v>45087</v>
      </c>
      <c r="P34" s="290">
        <v>43301</v>
      </c>
      <c r="Q34" s="290">
        <v>46819</v>
      </c>
      <c r="R34" s="290">
        <v>41276</v>
      </c>
      <c r="S34" s="290">
        <v>43430</v>
      </c>
      <c r="T34" s="290">
        <v>284299</v>
      </c>
      <c r="U34" s="290">
        <v>60644</v>
      </c>
      <c r="V34" s="290">
        <v>32876</v>
      </c>
      <c r="W34" s="290">
        <v>50931</v>
      </c>
      <c r="X34" s="292">
        <v>59820</v>
      </c>
      <c r="Y34" s="361"/>
      <c r="Z34" s="284">
        <v>45878</v>
      </c>
    </row>
    <row r="35" spans="1:26" ht="13.5" customHeight="1" x14ac:dyDescent="0.25">
      <c r="A35" s="285">
        <v>33</v>
      </c>
      <c r="B35" s="291">
        <v>94762</v>
      </c>
      <c r="C35" s="290">
        <v>89003</v>
      </c>
      <c r="D35" s="290">
        <v>64125</v>
      </c>
      <c r="E35" s="290">
        <v>50039</v>
      </c>
      <c r="F35" s="290">
        <v>43624</v>
      </c>
      <c r="G35" s="290">
        <v>39743</v>
      </c>
      <c r="H35" s="290">
        <v>57625</v>
      </c>
      <c r="I35" s="290">
        <v>131710</v>
      </c>
      <c r="J35" s="290">
        <v>88723</v>
      </c>
      <c r="K35" s="290">
        <v>72155</v>
      </c>
      <c r="L35" s="290">
        <v>63252</v>
      </c>
      <c r="M35" s="290">
        <v>58091</v>
      </c>
      <c r="N35" s="290">
        <v>48277</v>
      </c>
      <c r="O35" s="290">
        <v>44575</v>
      </c>
      <c r="P35" s="290">
        <v>42501</v>
      </c>
      <c r="Q35" s="290">
        <v>46215</v>
      </c>
      <c r="R35" s="290">
        <v>40632</v>
      </c>
      <c r="S35" s="290">
        <v>43129</v>
      </c>
      <c r="T35" s="290">
        <v>269146</v>
      </c>
      <c r="U35" s="290">
        <v>57985</v>
      </c>
      <c r="V35" s="290">
        <v>32789</v>
      </c>
      <c r="W35" s="290">
        <v>50766</v>
      </c>
      <c r="X35" s="292">
        <v>58890</v>
      </c>
      <c r="Y35" s="361"/>
      <c r="Z35" s="289">
        <v>45885</v>
      </c>
    </row>
    <row r="36" spans="1:26" ht="13.5" customHeight="1" x14ac:dyDescent="0.25">
      <c r="A36" s="285">
        <v>34</v>
      </c>
      <c r="B36" s="291">
        <v>92992</v>
      </c>
      <c r="C36" s="291">
        <v>87291</v>
      </c>
      <c r="D36" s="290">
        <v>62264</v>
      </c>
      <c r="E36" s="290">
        <v>48386</v>
      </c>
      <c r="F36" s="290">
        <v>42672</v>
      </c>
      <c r="G36" s="290">
        <v>39222</v>
      </c>
      <c r="H36" s="290">
        <v>57599</v>
      </c>
      <c r="I36" s="290">
        <v>128774</v>
      </c>
      <c r="J36" s="290">
        <v>86707</v>
      </c>
      <c r="K36" s="290">
        <v>70779</v>
      </c>
      <c r="L36" s="290">
        <v>62258</v>
      </c>
      <c r="M36" s="290">
        <v>56649</v>
      </c>
      <c r="N36" s="290">
        <v>46885</v>
      </c>
      <c r="O36" s="290">
        <v>43668</v>
      </c>
      <c r="P36" s="290">
        <v>42154</v>
      </c>
      <c r="Q36" s="290">
        <v>45561</v>
      </c>
      <c r="R36" s="290">
        <v>40863</v>
      </c>
      <c r="S36" s="290">
        <v>42401</v>
      </c>
      <c r="T36" s="290">
        <v>261915</v>
      </c>
      <c r="U36" s="290">
        <v>55184</v>
      </c>
      <c r="V36" s="290">
        <v>33204</v>
      </c>
      <c r="W36" s="290">
        <v>50749</v>
      </c>
      <c r="X36" s="292">
        <v>58846</v>
      </c>
      <c r="Y36" s="361"/>
      <c r="Z36" s="284">
        <v>45892</v>
      </c>
    </row>
    <row r="37" spans="1:26" ht="13.5" customHeight="1" x14ac:dyDescent="0.25">
      <c r="A37" s="285">
        <v>35</v>
      </c>
      <c r="B37" s="291">
        <v>91561</v>
      </c>
      <c r="C37" s="290">
        <v>85900</v>
      </c>
      <c r="D37" s="290">
        <v>61460</v>
      </c>
      <c r="E37" s="290">
        <v>46969</v>
      </c>
      <c r="F37" s="290">
        <v>42395</v>
      </c>
      <c r="G37" s="290">
        <v>39069</v>
      </c>
      <c r="H37" s="290">
        <v>57699</v>
      </c>
      <c r="I37" s="290">
        <v>126508</v>
      </c>
      <c r="J37" s="290">
        <v>86445</v>
      </c>
      <c r="K37" s="290">
        <v>71014</v>
      </c>
      <c r="L37" s="290">
        <v>63312</v>
      </c>
      <c r="M37" s="290">
        <v>57192</v>
      </c>
      <c r="N37" s="290">
        <v>47958</v>
      </c>
      <c r="O37" s="290">
        <v>43207</v>
      </c>
      <c r="P37" s="290">
        <v>41068</v>
      </c>
      <c r="Q37" s="290">
        <v>44211</v>
      </c>
      <c r="R37" s="290">
        <v>40387</v>
      </c>
      <c r="S37" s="290">
        <v>40532</v>
      </c>
      <c r="T37" s="290">
        <v>255976</v>
      </c>
      <c r="U37" s="290">
        <v>54749</v>
      </c>
      <c r="V37" s="290">
        <v>32734</v>
      </c>
      <c r="W37" s="290">
        <v>49005</v>
      </c>
      <c r="X37" s="292">
        <v>57709</v>
      </c>
      <c r="Y37" s="361"/>
      <c r="Z37" s="284">
        <v>45899</v>
      </c>
    </row>
    <row r="38" spans="1:26" ht="13.5" customHeight="1" x14ac:dyDescent="0.25">
      <c r="A38" s="285">
        <v>36</v>
      </c>
      <c r="B38" s="291">
        <v>90124</v>
      </c>
      <c r="C38" s="290">
        <v>85009</v>
      </c>
      <c r="D38" s="290">
        <v>60521</v>
      </c>
      <c r="E38" s="290">
        <v>46020</v>
      </c>
      <c r="F38" s="290">
        <v>40635</v>
      </c>
      <c r="G38" s="290">
        <v>37472</v>
      </c>
      <c r="H38" s="290">
        <v>55275</v>
      </c>
      <c r="I38" s="290">
        <v>131195</v>
      </c>
      <c r="J38" s="290">
        <v>88037</v>
      </c>
      <c r="K38" s="290">
        <v>72954</v>
      </c>
      <c r="L38" s="290">
        <v>60298</v>
      </c>
      <c r="M38" s="290">
        <v>54278</v>
      </c>
      <c r="N38" s="290">
        <v>45491</v>
      </c>
      <c r="O38" s="290">
        <v>46953</v>
      </c>
      <c r="P38" s="290">
        <v>42157</v>
      </c>
      <c r="Q38" s="290">
        <v>43968</v>
      </c>
      <c r="R38" s="290">
        <v>40366</v>
      </c>
      <c r="S38" s="290">
        <v>40733</v>
      </c>
      <c r="T38" s="290">
        <v>248428</v>
      </c>
      <c r="U38" s="290">
        <v>50784</v>
      </c>
      <c r="V38" s="290">
        <v>31488</v>
      </c>
      <c r="W38" s="290">
        <v>50145</v>
      </c>
      <c r="X38" s="292">
        <v>57554</v>
      </c>
      <c r="Y38" s="361"/>
      <c r="Z38" s="289">
        <v>45906</v>
      </c>
    </row>
    <row r="39" spans="1:26" ht="13.5" customHeight="1" x14ac:dyDescent="0.25">
      <c r="A39" s="285">
        <v>37</v>
      </c>
      <c r="B39" s="291">
        <v>88324</v>
      </c>
      <c r="C39" s="290">
        <v>82581</v>
      </c>
      <c r="D39" s="290">
        <v>58035</v>
      </c>
      <c r="E39" s="290">
        <v>45559</v>
      </c>
      <c r="F39" s="290">
        <v>39219</v>
      </c>
      <c r="G39" s="290">
        <v>36612</v>
      </c>
      <c r="H39" s="290">
        <v>54972</v>
      </c>
      <c r="I39" s="290">
        <v>123278</v>
      </c>
      <c r="J39" s="290">
        <v>80453</v>
      </c>
      <c r="K39" s="290">
        <v>68610</v>
      </c>
      <c r="L39" s="290">
        <v>58916</v>
      </c>
      <c r="M39" s="290">
        <v>52091</v>
      </c>
      <c r="N39" s="290">
        <v>44021</v>
      </c>
      <c r="O39" s="290">
        <v>42338</v>
      </c>
      <c r="P39" s="290">
        <v>39716</v>
      </c>
      <c r="Q39" s="290">
        <v>43990</v>
      </c>
      <c r="R39" s="290">
        <v>38883</v>
      </c>
      <c r="S39" s="290">
        <v>40720</v>
      </c>
      <c r="T39" s="290">
        <v>235743</v>
      </c>
      <c r="U39" s="290">
        <v>75750</v>
      </c>
      <c r="V39" s="290">
        <v>32087</v>
      </c>
      <c r="W39" s="290">
        <v>49429</v>
      </c>
      <c r="X39" s="292">
        <v>56933</v>
      </c>
      <c r="Y39" s="361"/>
      <c r="Z39" s="284">
        <v>45913</v>
      </c>
    </row>
    <row r="40" spans="1:26" ht="13.5" customHeight="1" x14ac:dyDescent="0.25">
      <c r="A40" s="285">
        <v>38</v>
      </c>
      <c r="B40" s="291">
        <v>87629</v>
      </c>
      <c r="C40" s="290">
        <v>81150</v>
      </c>
      <c r="D40" s="290">
        <v>57408</v>
      </c>
      <c r="E40" s="290">
        <v>44255</v>
      </c>
      <c r="F40" s="290">
        <v>38435</v>
      </c>
      <c r="G40" s="290">
        <v>36619</v>
      </c>
      <c r="H40" s="290">
        <v>57479</v>
      </c>
      <c r="I40" s="290">
        <v>120162</v>
      </c>
      <c r="J40" s="290">
        <v>81053</v>
      </c>
      <c r="K40" s="290">
        <v>74152</v>
      </c>
      <c r="L40" s="290">
        <v>58290</v>
      </c>
      <c r="M40" s="290">
        <v>51099</v>
      </c>
      <c r="N40" s="290">
        <v>44030</v>
      </c>
      <c r="O40" s="290">
        <v>41822</v>
      </c>
      <c r="P40" s="290">
        <v>38841</v>
      </c>
      <c r="Q40" s="290">
        <v>43035</v>
      </c>
      <c r="R40" s="290">
        <v>38347</v>
      </c>
      <c r="S40" s="290">
        <v>40621</v>
      </c>
      <c r="T40" s="290">
        <v>223349</v>
      </c>
      <c r="U40" s="290">
        <v>68391</v>
      </c>
      <c r="V40" s="290">
        <v>31959</v>
      </c>
      <c r="W40" s="290">
        <v>49481</v>
      </c>
      <c r="X40" s="292">
        <v>58025</v>
      </c>
      <c r="Y40" s="361"/>
      <c r="Z40" s="284">
        <v>45920</v>
      </c>
    </row>
    <row r="41" spans="1:26" ht="13.5" customHeight="1" x14ac:dyDescent="0.25">
      <c r="A41" s="285">
        <v>39</v>
      </c>
      <c r="B41" s="291">
        <v>85913</v>
      </c>
      <c r="C41" s="290">
        <v>81049</v>
      </c>
      <c r="D41" s="290">
        <v>56275</v>
      </c>
      <c r="E41" s="290">
        <v>43788</v>
      </c>
      <c r="F41" s="290">
        <v>39243</v>
      </c>
      <c r="G41" s="290">
        <v>38194</v>
      </c>
      <c r="H41" s="290">
        <v>58057</v>
      </c>
      <c r="I41" s="290">
        <v>118788</v>
      </c>
      <c r="J41" s="290">
        <v>79950</v>
      </c>
      <c r="K41" s="290">
        <v>66599</v>
      </c>
      <c r="L41" s="290">
        <v>60871</v>
      </c>
      <c r="M41" s="290">
        <v>52848</v>
      </c>
      <c r="N41" s="290">
        <v>44142</v>
      </c>
      <c r="O41" s="290">
        <v>41601</v>
      </c>
      <c r="P41" s="290">
        <v>38436</v>
      </c>
      <c r="Q41" s="290">
        <v>42499</v>
      </c>
      <c r="R41" s="290">
        <v>38099</v>
      </c>
      <c r="S41" s="290">
        <v>40705</v>
      </c>
      <c r="T41" s="290">
        <v>195644</v>
      </c>
      <c r="U41" s="290">
        <v>61120</v>
      </c>
      <c r="V41" s="290">
        <v>31477</v>
      </c>
      <c r="W41" s="290">
        <v>49396</v>
      </c>
      <c r="X41" s="292">
        <v>60520</v>
      </c>
      <c r="Y41" s="361"/>
      <c r="Z41" s="284">
        <v>45927</v>
      </c>
    </row>
    <row r="42" spans="1:26" ht="13.5" customHeight="1" x14ac:dyDescent="0.25">
      <c r="A42" s="285">
        <v>40</v>
      </c>
      <c r="B42" s="291">
        <v>87143</v>
      </c>
      <c r="C42" s="290">
        <v>81716</v>
      </c>
      <c r="D42" s="290">
        <v>56768</v>
      </c>
      <c r="E42" s="290">
        <v>45661</v>
      </c>
      <c r="F42" s="290">
        <v>39267</v>
      </c>
      <c r="G42" s="290">
        <v>38349</v>
      </c>
      <c r="H42" s="290">
        <v>62147</v>
      </c>
      <c r="I42" s="290">
        <v>126091</v>
      </c>
      <c r="J42" s="290">
        <v>83513</v>
      </c>
      <c r="K42" s="290">
        <v>70166</v>
      </c>
      <c r="L42" s="290">
        <v>58489</v>
      </c>
      <c r="M42" s="290">
        <v>55286</v>
      </c>
      <c r="N42" s="290">
        <v>46613</v>
      </c>
      <c r="O42" s="290">
        <v>42968</v>
      </c>
      <c r="P42" s="290">
        <v>39875</v>
      </c>
      <c r="Q42" s="290">
        <v>43716</v>
      </c>
      <c r="R42" s="290">
        <v>38723</v>
      </c>
      <c r="S42" s="290">
        <v>40878</v>
      </c>
      <c r="T42" s="290">
        <v>177965</v>
      </c>
      <c r="U42" s="290">
        <v>55693</v>
      </c>
      <c r="V42" s="290">
        <v>31733</v>
      </c>
      <c r="W42" s="290">
        <v>50245</v>
      </c>
      <c r="X42" s="292">
        <v>61520</v>
      </c>
      <c r="Y42" s="361"/>
      <c r="Z42" s="289">
        <v>45934</v>
      </c>
    </row>
    <row r="43" spans="1:26" ht="13.5" customHeight="1" x14ac:dyDescent="0.25">
      <c r="A43" s="285">
        <v>41</v>
      </c>
      <c r="B43" s="291">
        <v>87717</v>
      </c>
      <c r="C43" s="290">
        <v>81757</v>
      </c>
      <c r="D43" s="290">
        <v>57208</v>
      </c>
      <c r="E43" s="290">
        <v>45278</v>
      </c>
      <c r="F43" s="290">
        <v>39485</v>
      </c>
      <c r="G43" s="290">
        <v>38122</v>
      </c>
      <c r="H43" s="290">
        <v>63766</v>
      </c>
      <c r="I43" s="290">
        <v>121359</v>
      </c>
      <c r="J43" s="290">
        <v>80598</v>
      </c>
      <c r="K43" s="290">
        <v>70900</v>
      </c>
      <c r="L43" s="290">
        <v>59491</v>
      </c>
      <c r="M43" s="290">
        <v>55232</v>
      </c>
      <c r="N43" s="290">
        <v>44883</v>
      </c>
      <c r="O43" s="290">
        <v>42974</v>
      </c>
      <c r="P43" s="290">
        <v>39434</v>
      </c>
      <c r="Q43" s="290">
        <v>44203</v>
      </c>
      <c r="R43" s="290">
        <v>39731</v>
      </c>
      <c r="S43" s="290">
        <v>41958</v>
      </c>
      <c r="T43" s="290">
        <v>166202</v>
      </c>
      <c r="U43" s="290">
        <v>51644</v>
      </c>
      <c r="V43" s="290">
        <v>32793</v>
      </c>
      <c r="W43" s="290">
        <v>51074</v>
      </c>
      <c r="X43" s="292">
        <v>61376</v>
      </c>
      <c r="Y43" s="361"/>
      <c r="Z43" s="284">
        <v>45941</v>
      </c>
    </row>
    <row r="44" spans="1:26" ht="13.5" customHeight="1" x14ac:dyDescent="0.25">
      <c r="A44" s="285">
        <v>42</v>
      </c>
      <c r="B44" s="291">
        <v>88581</v>
      </c>
      <c r="C44" s="290">
        <v>84787</v>
      </c>
      <c r="D44" s="290">
        <v>57713</v>
      </c>
      <c r="E44" s="290">
        <v>45856</v>
      </c>
      <c r="F44" s="290">
        <v>41711</v>
      </c>
      <c r="G44" s="290">
        <v>41218</v>
      </c>
      <c r="H44" s="290">
        <v>66653</v>
      </c>
      <c r="I44" s="290">
        <v>122370</v>
      </c>
      <c r="J44" s="290">
        <v>81590</v>
      </c>
      <c r="K44" s="290">
        <v>72064</v>
      </c>
      <c r="L44" s="290">
        <v>61160</v>
      </c>
      <c r="M44" s="290">
        <v>55775</v>
      </c>
      <c r="N44" s="290">
        <v>47024</v>
      </c>
      <c r="O44" s="290">
        <v>43652</v>
      </c>
      <c r="P44" s="290">
        <v>40327</v>
      </c>
      <c r="Q44" s="290">
        <v>45339</v>
      </c>
      <c r="R44" s="290">
        <v>40757</v>
      </c>
      <c r="S44" s="290">
        <v>43232</v>
      </c>
      <c r="T44" s="290">
        <v>154206</v>
      </c>
      <c r="U44" s="290">
        <v>48084</v>
      </c>
      <c r="V44" s="290">
        <v>33427</v>
      </c>
      <c r="W44" s="290">
        <v>52138</v>
      </c>
      <c r="X44" s="292">
        <v>57341</v>
      </c>
      <c r="Y44" s="361"/>
      <c r="Z44" s="284">
        <v>45948</v>
      </c>
    </row>
    <row r="45" spans="1:26" ht="13.5" customHeight="1" x14ac:dyDescent="0.25">
      <c r="A45" s="285">
        <v>43</v>
      </c>
      <c r="B45" s="291">
        <v>92595</v>
      </c>
      <c r="C45" s="290">
        <v>87222</v>
      </c>
      <c r="D45" s="290">
        <v>60142</v>
      </c>
      <c r="E45" s="290">
        <v>47699</v>
      </c>
      <c r="F45" s="290">
        <v>42827</v>
      </c>
      <c r="G45" s="290">
        <v>42402</v>
      </c>
      <c r="H45" s="290">
        <v>69542</v>
      </c>
      <c r="I45" s="290">
        <v>124202</v>
      </c>
      <c r="J45" s="290">
        <v>85042</v>
      </c>
      <c r="K45" s="290">
        <v>73332</v>
      </c>
      <c r="L45" s="290">
        <v>63295</v>
      </c>
      <c r="M45" s="290">
        <v>57194</v>
      </c>
      <c r="N45" s="290">
        <v>49051</v>
      </c>
      <c r="O45" s="290">
        <v>45730</v>
      </c>
      <c r="P45" s="290">
        <v>42139</v>
      </c>
      <c r="Q45" s="290">
        <v>46059</v>
      </c>
      <c r="R45" s="290">
        <v>42100</v>
      </c>
      <c r="S45" s="290">
        <v>44325</v>
      </c>
      <c r="T45" s="290">
        <v>149702</v>
      </c>
      <c r="U45" s="290">
        <v>47969</v>
      </c>
      <c r="V45" s="290">
        <v>34136</v>
      </c>
      <c r="W45" s="290">
        <v>53013</v>
      </c>
      <c r="X45" s="292">
        <v>57780</v>
      </c>
      <c r="Y45" s="361"/>
      <c r="Z45" s="289">
        <v>45955</v>
      </c>
    </row>
    <row r="46" spans="1:26" ht="13.5" customHeight="1" x14ac:dyDescent="0.25">
      <c r="A46" s="285">
        <v>44</v>
      </c>
      <c r="B46" s="291">
        <v>99607</v>
      </c>
      <c r="C46" s="290">
        <v>89921</v>
      </c>
      <c r="D46" s="290">
        <v>61825</v>
      </c>
      <c r="E46" s="290">
        <v>49044</v>
      </c>
      <c r="F46" s="290">
        <v>46892</v>
      </c>
      <c r="G46" s="290">
        <v>45953</v>
      </c>
      <c r="H46" s="290">
        <v>75757</v>
      </c>
      <c r="I46" s="290">
        <v>133478</v>
      </c>
      <c r="J46" s="290">
        <v>89559</v>
      </c>
      <c r="K46" s="290">
        <v>74442</v>
      </c>
      <c r="L46" s="290">
        <v>69420</v>
      </c>
      <c r="M46" s="290">
        <v>62033</v>
      </c>
      <c r="N46" s="290">
        <v>52266</v>
      </c>
      <c r="O46" s="290">
        <v>49350</v>
      </c>
      <c r="P46" s="290">
        <v>43832</v>
      </c>
      <c r="Q46" s="290">
        <v>47241</v>
      </c>
      <c r="R46" s="290">
        <v>44524</v>
      </c>
      <c r="S46" s="290">
        <v>46159</v>
      </c>
      <c r="T46" s="290">
        <v>144967</v>
      </c>
      <c r="U46" s="290">
        <v>48241</v>
      </c>
      <c r="V46" s="290">
        <v>36274</v>
      </c>
      <c r="W46" s="290">
        <v>51532</v>
      </c>
      <c r="X46" s="292">
        <v>58732</v>
      </c>
      <c r="Y46" s="361"/>
      <c r="Z46" s="284">
        <v>45962</v>
      </c>
    </row>
    <row r="47" spans="1:26" ht="13.5" customHeight="1" x14ac:dyDescent="0.25">
      <c r="A47" s="285">
        <v>45</v>
      </c>
      <c r="B47" s="291">
        <v>102167</v>
      </c>
      <c r="C47" s="290">
        <v>92990</v>
      </c>
      <c r="D47" s="290">
        <v>63688</v>
      </c>
      <c r="E47" s="290">
        <v>54522</v>
      </c>
      <c r="F47" s="290">
        <v>50239</v>
      </c>
      <c r="G47" s="290">
        <v>47440</v>
      </c>
      <c r="H47" s="290">
        <v>80481</v>
      </c>
      <c r="I47" s="290">
        <v>129586</v>
      </c>
      <c r="J47" s="290">
        <v>87877</v>
      </c>
      <c r="K47" s="290">
        <v>79705</v>
      </c>
      <c r="L47" s="290">
        <v>67306</v>
      </c>
      <c r="M47" s="290">
        <v>61701</v>
      </c>
      <c r="N47" s="290">
        <v>52002</v>
      </c>
      <c r="O47" s="290">
        <v>49366</v>
      </c>
      <c r="P47" s="290">
        <v>45559</v>
      </c>
      <c r="Q47" s="290">
        <v>50002</v>
      </c>
      <c r="R47" s="290">
        <v>46365</v>
      </c>
      <c r="S47" s="290">
        <v>48226</v>
      </c>
      <c r="T47" s="290">
        <v>143910</v>
      </c>
      <c r="U47" s="290">
        <v>44679</v>
      </c>
      <c r="V47" s="290">
        <v>35757</v>
      </c>
      <c r="W47" s="290">
        <v>57171</v>
      </c>
      <c r="X47" s="292">
        <v>65763</v>
      </c>
      <c r="Y47" s="361"/>
      <c r="Z47" s="284">
        <v>45969</v>
      </c>
    </row>
    <row r="48" spans="1:26" ht="13.5" customHeight="1" x14ac:dyDescent="0.25">
      <c r="A48" s="285">
        <v>46</v>
      </c>
      <c r="B48" s="291">
        <v>106360</v>
      </c>
      <c r="C48" s="290">
        <v>94612</v>
      </c>
      <c r="D48" s="290">
        <v>66174</v>
      </c>
      <c r="E48" s="290">
        <v>54613</v>
      </c>
      <c r="F48" s="290">
        <v>51072</v>
      </c>
      <c r="G48" s="290">
        <v>49173</v>
      </c>
      <c r="H48" s="290">
        <v>85588</v>
      </c>
      <c r="I48" s="290">
        <v>131941</v>
      </c>
      <c r="J48" s="290">
        <v>91600</v>
      </c>
      <c r="K48" s="290">
        <v>80353</v>
      </c>
      <c r="L48" s="290">
        <v>68308</v>
      </c>
      <c r="M48" s="290">
        <v>64029</v>
      </c>
      <c r="N48" s="290">
        <v>54842</v>
      </c>
      <c r="O48" s="290">
        <v>51311</v>
      </c>
      <c r="P48" s="290">
        <v>46951</v>
      </c>
      <c r="Q48" s="290">
        <v>51589</v>
      </c>
      <c r="R48" s="290">
        <v>47888</v>
      </c>
      <c r="S48" s="290">
        <v>51048</v>
      </c>
      <c r="T48" s="290">
        <v>151308</v>
      </c>
      <c r="U48" s="290">
        <v>47581</v>
      </c>
      <c r="V48" s="290">
        <v>40696</v>
      </c>
      <c r="W48" s="290">
        <v>49481</v>
      </c>
      <c r="X48" s="292">
        <v>67521</v>
      </c>
      <c r="Y48" s="361"/>
      <c r="Z48" s="289">
        <v>45976</v>
      </c>
    </row>
    <row r="49" spans="1:26" ht="13.5" customHeight="1" x14ac:dyDescent="0.25">
      <c r="A49" s="285">
        <v>47</v>
      </c>
      <c r="B49" s="291">
        <v>104560</v>
      </c>
      <c r="C49" s="290">
        <v>96750</v>
      </c>
      <c r="D49" s="290">
        <v>66515</v>
      </c>
      <c r="E49" s="290">
        <v>55241</v>
      </c>
      <c r="F49" s="290">
        <v>57032</v>
      </c>
      <c r="G49" s="290">
        <v>55936</v>
      </c>
      <c r="H49" s="290">
        <v>87769</v>
      </c>
      <c r="I49" s="290">
        <v>134960</v>
      </c>
      <c r="J49" s="290">
        <v>88143</v>
      </c>
      <c r="K49" s="290">
        <v>82288</v>
      </c>
      <c r="L49" s="290">
        <v>80065</v>
      </c>
      <c r="M49" s="290">
        <v>62682</v>
      </c>
      <c r="N49" s="290">
        <v>55231</v>
      </c>
      <c r="O49" s="290">
        <v>51528</v>
      </c>
      <c r="P49" s="290">
        <v>47692</v>
      </c>
      <c r="Q49" s="290">
        <v>57671</v>
      </c>
      <c r="R49" s="290">
        <v>54141</v>
      </c>
      <c r="S49" s="290">
        <v>52680</v>
      </c>
      <c r="T49" s="290">
        <v>154366</v>
      </c>
      <c r="U49" s="290">
        <v>40145</v>
      </c>
      <c r="V49" s="290">
        <v>36455</v>
      </c>
      <c r="W49" s="290">
        <v>63457</v>
      </c>
      <c r="X49" s="292">
        <v>67724</v>
      </c>
      <c r="Y49" s="361"/>
      <c r="Z49" s="284">
        <v>45983</v>
      </c>
    </row>
    <row r="50" spans="1:26" ht="13.5" customHeight="1" x14ac:dyDescent="0.25">
      <c r="A50" s="285">
        <v>48</v>
      </c>
      <c r="B50" s="291">
        <v>115581</v>
      </c>
      <c r="C50" s="290">
        <v>105887</v>
      </c>
      <c r="D50" s="290">
        <v>72701</v>
      </c>
      <c r="E50" s="290">
        <v>60041</v>
      </c>
      <c r="F50" s="290">
        <v>65286</v>
      </c>
      <c r="G50" s="290">
        <v>57505</v>
      </c>
      <c r="H50" s="290">
        <v>104133</v>
      </c>
      <c r="I50" s="290">
        <v>147724</v>
      </c>
      <c r="J50" s="290">
        <v>106518</v>
      </c>
      <c r="K50" s="290">
        <v>93769</v>
      </c>
      <c r="L50" s="290">
        <v>79808</v>
      </c>
      <c r="M50" s="290">
        <v>73397</v>
      </c>
      <c r="N50" s="290">
        <v>64999</v>
      </c>
      <c r="O50" s="290">
        <v>59258</v>
      </c>
      <c r="P50" s="290">
        <v>53880</v>
      </c>
      <c r="Q50" s="290">
        <v>57303</v>
      </c>
      <c r="R50" s="290">
        <v>54704</v>
      </c>
      <c r="S50" s="290">
        <v>59607</v>
      </c>
      <c r="T50" s="290">
        <v>165872</v>
      </c>
      <c r="U50" s="290">
        <v>52133</v>
      </c>
      <c r="V50" s="290">
        <v>48176</v>
      </c>
      <c r="W50" s="290">
        <v>63137</v>
      </c>
      <c r="X50" s="292">
        <v>74618</v>
      </c>
      <c r="Y50" s="361"/>
      <c r="Z50" s="284">
        <v>45990</v>
      </c>
    </row>
    <row r="51" spans="1:26" ht="13.5" customHeight="1" x14ac:dyDescent="0.25">
      <c r="A51" s="285">
        <v>49</v>
      </c>
      <c r="B51" s="291">
        <v>112158</v>
      </c>
      <c r="C51" s="290">
        <v>104025</v>
      </c>
      <c r="D51" s="290">
        <v>74227</v>
      </c>
      <c r="E51" s="290">
        <v>63281</v>
      </c>
      <c r="F51" s="290">
        <v>57665</v>
      </c>
      <c r="G51" s="290">
        <v>59319</v>
      </c>
      <c r="H51" s="290">
        <v>101134</v>
      </c>
      <c r="I51" s="290">
        <v>146697</v>
      </c>
      <c r="J51" s="290">
        <v>105337</v>
      </c>
      <c r="K51" s="290">
        <v>93391</v>
      </c>
      <c r="L51" s="290">
        <v>78364</v>
      </c>
      <c r="M51" s="290">
        <v>72792</v>
      </c>
      <c r="N51" s="290">
        <v>63542</v>
      </c>
      <c r="O51" s="290">
        <v>61713</v>
      </c>
      <c r="P51" s="290">
        <v>54853</v>
      </c>
      <c r="Q51" s="290">
        <v>58289</v>
      </c>
      <c r="R51" s="290">
        <v>55449</v>
      </c>
      <c r="S51" s="290">
        <v>59125</v>
      </c>
      <c r="T51" s="290">
        <v>163359</v>
      </c>
      <c r="U51" s="290">
        <v>48849</v>
      </c>
      <c r="V51" s="290">
        <v>49569</v>
      </c>
      <c r="W51" s="290">
        <v>64944</v>
      </c>
      <c r="X51" s="292">
        <v>73420</v>
      </c>
      <c r="Y51" s="361"/>
      <c r="Z51" s="289">
        <v>45997</v>
      </c>
    </row>
    <row r="52" spans="1:26" ht="13.5" customHeight="1" x14ac:dyDescent="0.25">
      <c r="A52" s="285">
        <v>50</v>
      </c>
      <c r="B52" s="291">
        <v>113298</v>
      </c>
      <c r="C52" s="290">
        <v>102761</v>
      </c>
      <c r="D52" s="290">
        <v>74697</v>
      </c>
      <c r="E52" s="290">
        <v>61235</v>
      </c>
      <c r="F52" s="290">
        <v>60251</v>
      </c>
      <c r="G52" s="290">
        <v>58977</v>
      </c>
      <c r="H52" s="290">
        <v>104058</v>
      </c>
      <c r="I52" s="290">
        <v>143091</v>
      </c>
      <c r="J52" s="290">
        <v>100703</v>
      </c>
      <c r="K52" s="290">
        <v>90587</v>
      </c>
      <c r="L52" s="290">
        <v>78718</v>
      </c>
      <c r="M52" s="290">
        <v>72356</v>
      </c>
      <c r="N52" s="290">
        <v>63507</v>
      </c>
      <c r="O52" s="290">
        <v>60972</v>
      </c>
      <c r="P52" s="290">
        <v>55837</v>
      </c>
      <c r="Q52" s="290">
        <v>59705</v>
      </c>
      <c r="R52" s="290">
        <v>57778</v>
      </c>
      <c r="S52" s="290">
        <v>60185</v>
      </c>
      <c r="T52" s="290">
        <v>159473</v>
      </c>
      <c r="U52" s="290">
        <v>49879</v>
      </c>
      <c r="V52" s="290">
        <v>51322</v>
      </c>
      <c r="W52" s="290">
        <v>64837</v>
      </c>
      <c r="X52" s="292">
        <v>73931</v>
      </c>
      <c r="Y52" s="361"/>
      <c r="Z52" s="284">
        <v>46004</v>
      </c>
    </row>
    <row r="53" spans="1:26" ht="13.5" customHeight="1" x14ac:dyDescent="0.25">
      <c r="A53" s="285">
        <v>51</v>
      </c>
      <c r="B53" s="291">
        <v>113071</v>
      </c>
      <c r="C53" s="290">
        <v>102116</v>
      </c>
      <c r="D53" s="290">
        <v>74234</v>
      </c>
      <c r="E53" s="290">
        <v>62354</v>
      </c>
      <c r="F53" s="290">
        <v>60997</v>
      </c>
      <c r="G53" s="290">
        <v>61452</v>
      </c>
      <c r="H53" s="290">
        <v>119718</v>
      </c>
      <c r="I53" s="290">
        <v>142392</v>
      </c>
      <c r="J53" s="290">
        <v>98879</v>
      </c>
      <c r="K53" s="290">
        <v>92806</v>
      </c>
      <c r="L53" s="290">
        <v>82182</v>
      </c>
      <c r="M53" s="290">
        <v>72850</v>
      </c>
      <c r="N53" s="290">
        <v>62638</v>
      </c>
      <c r="O53" s="290">
        <v>59480</v>
      </c>
      <c r="P53" s="290">
        <v>58000</v>
      </c>
      <c r="Q53" s="290">
        <v>61779</v>
      </c>
      <c r="R53" s="290">
        <v>59388</v>
      </c>
      <c r="S53" s="290">
        <v>61118</v>
      </c>
      <c r="T53" s="290">
        <v>166088</v>
      </c>
      <c r="U53" s="290">
        <v>47569</v>
      </c>
      <c r="V53" s="290">
        <v>52787</v>
      </c>
      <c r="W53" s="290">
        <v>64196</v>
      </c>
      <c r="X53" s="292">
        <v>75000</v>
      </c>
      <c r="Y53" s="361"/>
      <c r="Z53" s="284">
        <v>46011</v>
      </c>
    </row>
    <row r="54" spans="1:26" ht="13.5" customHeight="1" x14ac:dyDescent="0.25">
      <c r="A54" s="285">
        <v>52</v>
      </c>
      <c r="B54" s="291">
        <v>129641</v>
      </c>
      <c r="C54" s="290">
        <v>115064</v>
      </c>
      <c r="D54" s="290">
        <v>81159</v>
      </c>
      <c r="E54" s="290">
        <v>66684</v>
      </c>
      <c r="F54" s="290">
        <v>70951</v>
      </c>
      <c r="G54" s="290">
        <v>72910</v>
      </c>
      <c r="H54" s="290">
        <v>136579</v>
      </c>
      <c r="I54" s="290">
        <v>152712</v>
      </c>
      <c r="J54" s="290">
        <v>106692</v>
      </c>
      <c r="K54" s="290">
        <v>96878</v>
      </c>
      <c r="L54" s="290">
        <v>91594</v>
      </c>
      <c r="M54" s="290">
        <v>82850</v>
      </c>
      <c r="N54" s="290">
        <v>71850</v>
      </c>
      <c r="O54" s="290">
        <v>66711</v>
      </c>
      <c r="P54" s="290">
        <v>60528</v>
      </c>
      <c r="Q54" s="290">
        <v>67245</v>
      </c>
      <c r="R54" s="290">
        <v>66843</v>
      </c>
      <c r="S54" s="290">
        <v>69967</v>
      </c>
      <c r="T54" s="290">
        <v>179733</v>
      </c>
      <c r="U54" s="290">
        <v>53094</v>
      </c>
      <c r="V54" s="290">
        <v>57096</v>
      </c>
      <c r="W54" s="290">
        <v>71365</v>
      </c>
      <c r="X54" s="292">
        <v>85429</v>
      </c>
      <c r="Y54" s="361"/>
      <c r="Z54" s="289">
        <v>46018</v>
      </c>
    </row>
    <row r="55" spans="1:26" ht="13.5" customHeight="1" thickBot="1" x14ac:dyDescent="0.3">
      <c r="A55" s="295">
        <v>53</v>
      </c>
      <c r="B55" s="296"/>
      <c r="C55" s="297"/>
      <c r="D55" s="297"/>
      <c r="E55" s="297">
        <v>71855</v>
      </c>
      <c r="F55" s="297"/>
      <c r="G55" s="298"/>
      <c r="H55" s="298"/>
      <c r="I55" s="298"/>
      <c r="J55" s="298"/>
      <c r="K55" s="299">
        <v>107596</v>
      </c>
      <c r="L55" s="299"/>
      <c r="M55" s="299"/>
      <c r="N55" s="299"/>
      <c r="O55" s="299"/>
      <c r="P55" s="299">
        <v>62129</v>
      </c>
      <c r="Q55" s="299"/>
      <c r="R55" s="299"/>
      <c r="S55" s="299"/>
      <c r="T55" s="299"/>
      <c r="U55" s="299"/>
      <c r="V55" s="299">
        <v>59766</v>
      </c>
      <c r="W55" s="299"/>
      <c r="X55" s="300"/>
      <c r="Y55" s="363"/>
      <c r="Z55" s="301"/>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topLeftCell="A4" zoomScaleNormal="100" workbookViewId="0">
      <selection activeCell="R17" sqref="R17"/>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54" activePane="bottomRight" state="frozen"/>
      <selection activeCell="ZM5" sqref="ZM5"/>
      <selection pane="topRight" activeCell="ZM5" sqref="ZM5"/>
      <selection pane="bottomLeft" activeCell="ZM5" sqref="ZM5"/>
      <selection pane="bottomRight" activeCell="AC72" sqref="AC72"/>
    </sheetView>
  </sheetViews>
  <sheetFormatPr defaultColWidth="9.140625" defaultRowHeight="15" x14ac:dyDescent="0.25"/>
  <cols>
    <col min="1" max="1" width="22.85546875" style="178"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3" customWidth="1"/>
    <col min="28" max="28" width="10.5703125" style="115" bestFit="1" customWidth="1"/>
    <col min="29" max="16384" width="9.140625" style="115"/>
  </cols>
  <sheetData>
    <row r="1" spans="1:28" ht="60" x14ac:dyDescent="0.25">
      <c r="A1" s="322"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1"/>
    </row>
    <row r="2" spans="1:28" ht="15" customHeight="1" thickBot="1" x14ac:dyDescent="0.3">
      <c r="A2" s="315" t="s">
        <v>256</v>
      </c>
      <c r="B2" s="316" t="s">
        <v>202</v>
      </c>
      <c r="C2" s="316" t="s">
        <v>203</v>
      </c>
      <c r="D2" s="316" t="s">
        <v>204</v>
      </c>
      <c r="E2" s="316" t="s">
        <v>205</v>
      </c>
      <c r="F2" s="316" t="s">
        <v>206</v>
      </c>
      <c r="G2" s="316" t="s">
        <v>207</v>
      </c>
      <c r="H2" s="316" t="s">
        <v>208</v>
      </c>
      <c r="I2" s="316" t="s">
        <v>209</v>
      </c>
      <c r="J2" s="316" t="s">
        <v>210</v>
      </c>
      <c r="K2" s="316" t="s">
        <v>232</v>
      </c>
      <c r="L2" s="316" t="s">
        <v>235</v>
      </c>
      <c r="M2" s="316" t="s">
        <v>237</v>
      </c>
      <c r="N2" s="316" t="s">
        <v>238</v>
      </c>
      <c r="O2" s="316" t="s">
        <v>239</v>
      </c>
      <c r="P2" s="316" t="s">
        <v>240</v>
      </c>
      <c r="Q2" s="316" t="s">
        <v>241</v>
      </c>
      <c r="R2" s="317" t="s">
        <v>243</v>
      </c>
      <c r="S2" s="317" t="s">
        <v>244</v>
      </c>
      <c r="T2" s="317" t="s">
        <v>246</v>
      </c>
      <c r="U2" s="317" t="s">
        <v>250</v>
      </c>
      <c r="V2" s="317" t="s">
        <v>251</v>
      </c>
      <c r="W2" s="317" t="s">
        <v>254</v>
      </c>
      <c r="X2" s="318" t="s">
        <v>257</v>
      </c>
      <c r="Y2" s="318" t="s">
        <v>268</v>
      </c>
      <c r="Z2" s="319" t="s">
        <v>12</v>
      </c>
      <c r="AB2" s="148"/>
    </row>
    <row r="3" spans="1:28" ht="15" customHeight="1" x14ac:dyDescent="0.25">
      <c r="A3" s="309">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45661</v>
      </c>
    </row>
    <row r="4" spans="1:28" ht="15" customHeight="1" x14ac:dyDescent="0.25">
      <c r="A4" s="309">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45668</v>
      </c>
    </row>
    <row r="5" spans="1:28" ht="15" customHeight="1" x14ac:dyDescent="0.25">
      <c r="A5" s="309">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45675</v>
      </c>
    </row>
    <row r="6" spans="1:28" ht="15" customHeight="1" x14ac:dyDescent="0.25">
      <c r="A6" s="309">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f>AVERAGE('Table Initial Claims'!Y3:Y6)</f>
        <v>6025.75</v>
      </c>
      <c r="Z6" s="159">
        <v>45682</v>
      </c>
    </row>
    <row r="7" spans="1:28" ht="15" customHeight="1" x14ac:dyDescent="0.25">
      <c r="A7" s="309">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f>AVERAGE('Table Initial Claims'!Y4:Y7)</f>
        <v>6101.75</v>
      </c>
      <c r="Z7" s="159"/>
    </row>
    <row r="8" spans="1:28" ht="15" customHeight="1" x14ac:dyDescent="0.25">
      <c r="A8" s="309">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f>AVERAGE('Table Initial Claims'!Y5:Y8)</f>
        <v>6581.5</v>
      </c>
      <c r="Z8" s="159"/>
    </row>
    <row r="9" spans="1:28" ht="15" customHeight="1" x14ac:dyDescent="0.25">
      <c r="A9" s="309">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c r="Z9" s="159"/>
    </row>
    <row r="10" spans="1:28" ht="15" customHeight="1" x14ac:dyDescent="0.25">
      <c r="A10" s="309">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c r="Z10" s="159"/>
    </row>
    <row r="11" spans="1:28" ht="15" customHeight="1" x14ac:dyDescent="0.25">
      <c r="A11" s="309">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c r="Z11" s="159"/>
    </row>
    <row r="12" spans="1:28" ht="15" customHeight="1" x14ac:dyDescent="0.25">
      <c r="A12" s="309">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c r="Z12" s="159"/>
    </row>
    <row r="13" spans="1:28" ht="15" customHeight="1" x14ac:dyDescent="0.25">
      <c r="A13" s="309">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c r="Z13" s="159"/>
    </row>
    <row r="14" spans="1:28" ht="15" customHeight="1" x14ac:dyDescent="0.25">
      <c r="A14" s="310">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row>
    <row r="15" spans="1:28" ht="15" customHeight="1" x14ac:dyDescent="0.25">
      <c r="A15" s="309">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row>
    <row r="16" spans="1:28" ht="15" customHeight="1" x14ac:dyDescent="0.25">
      <c r="A16" s="309">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row>
    <row r="17" spans="1:28" ht="15" customHeight="1" x14ac:dyDescent="0.25">
      <c r="A17" s="309">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row>
    <row r="18" spans="1:28" ht="15" customHeight="1" x14ac:dyDescent="0.25">
      <c r="A18" s="309">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c r="AB18" s="154"/>
    </row>
    <row r="19" spans="1:28" ht="15" customHeight="1" x14ac:dyDescent="0.25">
      <c r="A19" s="309">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c r="AB19" s="154"/>
    </row>
    <row r="20" spans="1:28" ht="15" customHeight="1" x14ac:dyDescent="0.25">
      <c r="A20" s="309">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row>
    <row r="21" spans="1:28" ht="15" customHeight="1" x14ac:dyDescent="0.25">
      <c r="A21" s="309">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row>
    <row r="22" spans="1:28" ht="15" customHeight="1" x14ac:dyDescent="0.25">
      <c r="A22" s="309">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row>
    <row r="23" spans="1:28" ht="15" customHeight="1" x14ac:dyDescent="0.25">
      <c r="A23" s="309">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row>
    <row r="24" spans="1:28" ht="15" customHeight="1" x14ac:dyDescent="0.25">
      <c r="A24" s="309">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row>
    <row r="25" spans="1:28" ht="15" customHeight="1" x14ac:dyDescent="0.25">
      <c r="A25" s="309">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row>
    <row r="26" spans="1:28" ht="15" customHeight="1" x14ac:dyDescent="0.25">
      <c r="A26" s="309">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row>
    <row r="27" spans="1:28" ht="15" customHeight="1" x14ac:dyDescent="0.25">
      <c r="A27" s="309">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row>
    <row r="28" spans="1:28" ht="15" customHeight="1" x14ac:dyDescent="0.25">
      <c r="A28" s="309">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row>
    <row r="29" spans="1:28" ht="15" customHeight="1" x14ac:dyDescent="0.25">
      <c r="A29" s="309">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row>
    <row r="30" spans="1:28" ht="15" customHeight="1" x14ac:dyDescent="0.25">
      <c r="A30" s="309">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row>
    <row r="31" spans="1:28" ht="15" customHeight="1" x14ac:dyDescent="0.25">
      <c r="A31" s="309">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row>
    <row r="32" spans="1:28" ht="15" customHeight="1" x14ac:dyDescent="0.25">
      <c r="A32" s="309">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c r="AB32" s="129"/>
    </row>
    <row r="33" spans="1:28" ht="15" customHeight="1" x14ac:dyDescent="0.25">
      <c r="A33" s="309">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c r="AB33" s="129"/>
    </row>
    <row r="34" spans="1:28" ht="15" customHeight="1" x14ac:dyDescent="0.25">
      <c r="A34" s="309">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row>
    <row r="35" spans="1:28" ht="15" customHeight="1" x14ac:dyDescent="0.25">
      <c r="A35" s="309">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row>
    <row r="36" spans="1:28" ht="15" customHeight="1" x14ac:dyDescent="0.25">
      <c r="A36" s="309">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row>
    <row r="37" spans="1:28" ht="15" customHeight="1" x14ac:dyDescent="0.25">
      <c r="A37" s="309">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row>
    <row r="38" spans="1:28" ht="15" customHeight="1" x14ac:dyDescent="0.25">
      <c r="A38" s="309">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row>
    <row r="39" spans="1:28" ht="15" customHeight="1" x14ac:dyDescent="0.25">
      <c r="A39" s="309">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row>
    <row r="40" spans="1:28" ht="15" customHeight="1" x14ac:dyDescent="0.25">
      <c r="A40" s="309">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row>
    <row r="41" spans="1:28" ht="15" customHeight="1" x14ac:dyDescent="0.25">
      <c r="A41" s="309">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row>
    <row r="42" spans="1:28" ht="15" customHeight="1" x14ac:dyDescent="0.25">
      <c r="A42" s="309">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row>
    <row r="43" spans="1:28" ht="15" customHeight="1" x14ac:dyDescent="0.25">
      <c r="A43" s="309">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row>
    <row r="44" spans="1:28" ht="15" customHeight="1" x14ac:dyDescent="0.25">
      <c r="A44" s="309">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row>
    <row r="45" spans="1:28" ht="15" customHeight="1" x14ac:dyDescent="0.25">
      <c r="A45" s="309">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row>
    <row r="46" spans="1:28" ht="15" customHeight="1" x14ac:dyDescent="0.25">
      <c r="A46" s="309">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row>
    <row r="47" spans="1:28" ht="15" customHeight="1" x14ac:dyDescent="0.25">
      <c r="A47" s="309">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row>
    <row r="48" spans="1:28" ht="15" customHeight="1" x14ac:dyDescent="0.25">
      <c r="A48" s="309">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c r="AB48" s="118"/>
    </row>
    <row r="49" spans="1:28" ht="15" customHeight="1" x14ac:dyDescent="0.25">
      <c r="A49" s="309">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c r="AB49" s="118"/>
    </row>
    <row r="50" spans="1:28" ht="15" customHeight="1" x14ac:dyDescent="0.25">
      <c r="A50" s="309">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c r="AB50" s="118"/>
    </row>
    <row r="51" spans="1:28" ht="15" customHeight="1" x14ac:dyDescent="0.25">
      <c r="A51" s="309">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c r="AB51" s="118"/>
    </row>
    <row r="52" spans="1:28" ht="15" customHeight="1" x14ac:dyDescent="0.25">
      <c r="A52" s="309">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c r="AB52" s="118"/>
    </row>
    <row r="53" spans="1:28" ht="15" customHeight="1" x14ac:dyDescent="0.25">
      <c r="A53" s="309">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row>
    <row r="54" spans="1:28" ht="15" customHeight="1" x14ac:dyDescent="0.25">
      <c r="A54" s="309">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row>
    <row r="55" spans="1:28" ht="15" customHeight="1" thickBot="1" x14ac:dyDescent="0.3">
      <c r="A55" s="311">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
    <row r="57" spans="1:28" ht="45" x14ac:dyDescent="0.25">
      <c r="A57" s="320"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1"/>
    </row>
    <row r="58" spans="1:28" s="279" customFormat="1" ht="15" customHeight="1" thickBot="1" x14ac:dyDescent="0.3">
      <c r="A58" s="324" t="s">
        <v>256</v>
      </c>
      <c r="B58" s="325" t="s">
        <v>202</v>
      </c>
      <c r="C58" s="325" t="s">
        <v>203</v>
      </c>
      <c r="D58" s="325" t="s">
        <v>204</v>
      </c>
      <c r="E58" s="325" t="s">
        <v>205</v>
      </c>
      <c r="F58" s="325" t="s">
        <v>206</v>
      </c>
      <c r="G58" s="325" t="s">
        <v>207</v>
      </c>
      <c r="H58" s="325" t="s">
        <v>208</v>
      </c>
      <c r="I58" s="325" t="s">
        <v>209</v>
      </c>
      <c r="J58" s="325" t="s">
        <v>210</v>
      </c>
      <c r="K58" s="325" t="s">
        <v>232</v>
      </c>
      <c r="L58" s="325" t="s">
        <v>235</v>
      </c>
      <c r="M58" s="325" t="s">
        <v>237</v>
      </c>
      <c r="N58" s="325" t="s">
        <v>238</v>
      </c>
      <c r="O58" s="325" t="s">
        <v>239</v>
      </c>
      <c r="P58" s="325" t="s">
        <v>240</v>
      </c>
      <c r="Q58" s="325" t="s">
        <v>241</v>
      </c>
      <c r="R58" s="326" t="s">
        <v>243</v>
      </c>
      <c r="S58" s="326" t="s">
        <v>245</v>
      </c>
      <c r="T58" s="326" t="s">
        <v>246</v>
      </c>
      <c r="U58" s="326" t="s">
        <v>250</v>
      </c>
      <c r="V58" s="326" t="s">
        <v>251</v>
      </c>
      <c r="W58" s="326" t="s">
        <v>254</v>
      </c>
      <c r="X58" s="326" t="s">
        <v>257</v>
      </c>
      <c r="Y58" s="364"/>
      <c r="Z58" s="327" t="s">
        <v>212</v>
      </c>
      <c r="AA58" s="323"/>
    </row>
    <row r="59" spans="1:28" ht="15" customHeight="1" x14ac:dyDescent="0.25">
      <c r="A59" s="312">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45298</v>
      </c>
      <c r="AA59" s="155"/>
    </row>
    <row r="60" spans="1:28" ht="15" customHeight="1" x14ac:dyDescent="0.25">
      <c r="A60" s="312">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45668</v>
      </c>
      <c r="AA60" s="155"/>
    </row>
    <row r="61" spans="1:28" ht="15" customHeight="1" x14ac:dyDescent="0.25">
      <c r="A61" s="312">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45675</v>
      </c>
      <c r="AA61" s="155"/>
    </row>
    <row r="62" spans="1:28" ht="15" customHeight="1" x14ac:dyDescent="0.25">
      <c r="A62" s="312">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f>AVERAGE('Table Continued Claims'!Y3:Y6)</f>
        <v>82010</v>
      </c>
      <c r="Z62" s="163">
        <v>45682</v>
      </c>
      <c r="AA62" s="155"/>
    </row>
    <row r="63" spans="1:28" ht="15" customHeight="1" x14ac:dyDescent="0.25">
      <c r="A63" s="312">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f>AVERAGE('Table Continued Claims'!Y4:Y7)</f>
        <v>81312</v>
      </c>
      <c r="Z63" s="163"/>
      <c r="AA63" s="155"/>
    </row>
    <row r="64" spans="1:28" ht="15" customHeight="1" x14ac:dyDescent="0.25">
      <c r="A64" s="312">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f>AVERAGE('Table Continued Claims'!Y5:Y8)</f>
        <v>81814.75</v>
      </c>
      <c r="Z64" s="163"/>
      <c r="AA64" s="155"/>
    </row>
    <row r="65" spans="1:28" ht="15" customHeight="1" x14ac:dyDescent="0.25">
      <c r="A65" s="312">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c r="Z65" s="163"/>
      <c r="AA65" s="155"/>
    </row>
    <row r="66" spans="1:28" ht="15" customHeight="1" x14ac:dyDescent="0.25">
      <c r="A66" s="312">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c r="Z66" s="163"/>
      <c r="AA66" s="155"/>
    </row>
    <row r="67" spans="1:28" ht="15" customHeight="1" x14ac:dyDescent="0.25">
      <c r="A67" s="312">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c r="Z67" s="163"/>
      <c r="AA67" s="155"/>
    </row>
    <row r="68" spans="1:28" ht="15" customHeight="1" x14ac:dyDescent="0.25">
      <c r="A68" s="312">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c r="Z68" s="163"/>
      <c r="AA68" s="155"/>
    </row>
    <row r="69" spans="1:28" ht="15" customHeight="1" x14ac:dyDescent="0.25">
      <c r="A69" s="312">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c r="Z69" s="163"/>
      <c r="AA69" s="155"/>
    </row>
    <row r="70" spans="1:28" ht="15" customHeight="1" x14ac:dyDescent="0.25">
      <c r="A70" s="313">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c r="AA70" s="155"/>
    </row>
    <row r="71" spans="1:28" ht="15" customHeight="1" x14ac:dyDescent="0.25">
      <c r="A71" s="312">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c r="AA71" s="155"/>
    </row>
    <row r="72" spans="1:28" ht="15" customHeight="1" x14ac:dyDescent="0.25">
      <c r="A72" s="312">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c r="AA72" s="155"/>
    </row>
    <row r="73" spans="1:28" ht="15" customHeight="1" x14ac:dyDescent="0.25">
      <c r="A73" s="312">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c r="AA73" s="155"/>
    </row>
    <row r="74" spans="1:28" ht="15" customHeight="1" x14ac:dyDescent="0.25">
      <c r="A74" s="312">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c r="AA74" s="155"/>
      <c r="AB74" s="154"/>
    </row>
    <row r="75" spans="1:28" ht="15" customHeight="1" x14ac:dyDescent="0.25">
      <c r="A75" s="312">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c r="AA75" s="155"/>
      <c r="AB75" s="154"/>
    </row>
    <row r="76" spans="1:28" ht="15" customHeight="1" x14ac:dyDescent="0.25">
      <c r="A76" s="312">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c r="AA76" s="155"/>
    </row>
    <row r="77" spans="1:28" ht="15" customHeight="1" x14ac:dyDescent="0.25">
      <c r="A77" s="312">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c r="AA77" s="155"/>
    </row>
    <row r="78" spans="1:28" ht="15" customHeight="1" x14ac:dyDescent="0.25">
      <c r="A78" s="312">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c r="AA78" s="155"/>
    </row>
    <row r="79" spans="1:28" ht="15" customHeight="1" x14ac:dyDescent="0.25">
      <c r="A79" s="312">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c r="AA79" s="155"/>
    </row>
    <row r="80" spans="1:28" ht="15" customHeight="1" x14ac:dyDescent="0.25">
      <c r="A80" s="312">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c r="AA80" s="155"/>
    </row>
    <row r="81" spans="1:28" ht="15" customHeight="1" x14ac:dyDescent="0.25">
      <c r="A81" s="312">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c r="AA81" s="155"/>
    </row>
    <row r="82" spans="1:28" ht="15" customHeight="1" x14ac:dyDescent="0.25">
      <c r="A82" s="312">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c r="AA82" s="155"/>
    </row>
    <row r="83" spans="1:28" ht="15" customHeight="1" x14ac:dyDescent="0.25">
      <c r="A83" s="312">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c r="AA83" s="155"/>
    </row>
    <row r="84" spans="1:28" ht="15" customHeight="1" x14ac:dyDescent="0.25">
      <c r="A84" s="312">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c r="AA84" s="155"/>
    </row>
    <row r="85" spans="1:28" ht="15" customHeight="1" x14ac:dyDescent="0.25">
      <c r="A85" s="312">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c r="AA85" s="155"/>
    </row>
    <row r="86" spans="1:28" ht="15" customHeight="1" x14ac:dyDescent="0.25">
      <c r="A86" s="312">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c r="AA86" s="155"/>
    </row>
    <row r="87" spans="1:28" ht="15" customHeight="1" x14ac:dyDescent="0.25">
      <c r="A87" s="312">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c r="AA87" s="155"/>
    </row>
    <row r="88" spans="1:28" ht="15" customHeight="1" x14ac:dyDescent="0.25">
      <c r="A88" s="312">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c r="AA88" s="155"/>
      <c r="AB88" s="129"/>
    </row>
    <row r="89" spans="1:28" ht="15" customHeight="1" x14ac:dyDescent="0.25">
      <c r="A89" s="312">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c r="AA89" s="155"/>
      <c r="AB89" s="129"/>
    </row>
    <row r="90" spans="1:28" ht="15" customHeight="1" x14ac:dyDescent="0.25">
      <c r="A90" s="312">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c r="AA90" s="155"/>
    </row>
    <row r="91" spans="1:28" ht="15" customHeight="1" x14ac:dyDescent="0.25">
      <c r="A91" s="312">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c r="AA91" s="155"/>
    </row>
    <row r="92" spans="1:28" ht="15" customHeight="1" x14ac:dyDescent="0.25">
      <c r="A92" s="312">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c r="AA92" s="155"/>
    </row>
    <row r="93" spans="1:28" ht="15" customHeight="1" x14ac:dyDescent="0.25">
      <c r="A93" s="312">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c r="AA93" s="155"/>
    </row>
    <row r="94" spans="1:28" ht="15" customHeight="1" x14ac:dyDescent="0.25">
      <c r="A94" s="312">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c r="AA94" s="155"/>
    </row>
    <row r="95" spans="1:28" ht="15" customHeight="1" x14ac:dyDescent="0.25">
      <c r="A95" s="312">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c r="AA95" s="155"/>
    </row>
    <row r="96" spans="1:28" ht="15" customHeight="1" x14ac:dyDescent="0.25">
      <c r="A96" s="312">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c r="AA96" s="155"/>
    </row>
    <row r="97" spans="1:28" ht="15" customHeight="1" x14ac:dyDescent="0.25">
      <c r="A97" s="312">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c r="AA97" s="155"/>
    </row>
    <row r="98" spans="1:28" ht="15" customHeight="1" x14ac:dyDescent="0.25">
      <c r="A98" s="312">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c r="AA98" s="155"/>
    </row>
    <row r="99" spans="1:28" ht="15" customHeight="1" x14ac:dyDescent="0.25">
      <c r="A99" s="312">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c r="AA99" s="155"/>
    </row>
    <row r="100" spans="1:28" ht="15" customHeight="1" x14ac:dyDescent="0.25">
      <c r="A100" s="312">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c r="AA100" s="155"/>
    </row>
    <row r="101" spans="1:28" ht="15" customHeight="1" x14ac:dyDescent="0.25">
      <c r="A101" s="312">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c r="AA101" s="155"/>
    </row>
    <row r="102" spans="1:28" ht="15" customHeight="1" x14ac:dyDescent="0.25">
      <c r="A102" s="312">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row>
    <row r="103" spans="1:28" ht="15" customHeight="1" x14ac:dyDescent="0.25">
      <c r="A103" s="312">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row>
    <row r="104" spans="1:28" ht="15" customHeight="1" x14ac:dyDescent="0.25">
      <c r="A104" s="312">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row>
    <row r="105" spans="1:28" ht="15" customHeight="1" x14ac:dyDescent="0.25">
      <c r="A105" s="312">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row>
    <row r="106" spans="1:28" ht="15" customHeight="1" x14ac:dyDescent="0.25">
      <c r="A106" s="312">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row>
    <row r="107" spans="1:28" ht="15" customHeight="1" x14ac:dyDescent="0.25">
      <c r="A107" s="312">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row>
    <row r="108" spans="1:28" ht="15" customHeight="1" x14ac:dyDescent="0.25">
      <c r="A108" s="312">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row>
    <row r="109" spans="1:28" ht="15" customHeight="1" x14ac:dyDescent="0.25">
      <c r="A109" s="312">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c r="AB109" s="162"/>
    </row>
    <row r="110" spans="1:28" ht="15" customHeight="1" x14ac:dyDescent="0.25">
      <c r="A110" s="312">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c r="AB110" s="162"/>
    </row>
    <row r="111" spans="1:28" ht="15" customHeight="1" thickBot="1" x14ac:dyDescent="0.3">
      <c r="A111" s="314">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5"/>
      <c r="Z111" s="167"/>
      <c r="AB111" s="162"/>
    </row>
    <row r="112" spans="1:28" ht="15" customHeight="1" x14ac:dyDescent="0.25">
      <c r="AB112" s="129"/>
    </row>
    <row r="113" spans="28:28" ht="15" customHeight="1" x14ac:dyDescent="0.25">
      <c r="AB113" s="156"/>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80" zoomScaleNormal="8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C5" sqref="C5"/>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8" t="s">
        <v>263</v>
      </c>
      <c r="C2" s="459"/>
      <c r="D2" s="459"/>
      <c r="E2" s="459"/>
      <c r="F2" s="459"/>
      <c r="G2" s="459"/>
      <c r="H2" s="459"/>
      <c r="I2" s="459"/>
      <c r="J2" s="459"/>
      <c r="K2" s="459"/>
      <c r="L2" s="459"/>
      <c r="M2" s="459"/>
      <c r="N2" s="460"/>
    </row>
    <row r="3" spans="2:14" x14ac:dyDescent="0.25">
      <c r="B3" s="340"/>
      <c r="C3" s="337" t="s">
        <v>0</v>
      </c>
      <c r="D3" s="338" t="s">
        <v>1</v>
      </c>
      <c r="E3" s="337" t="s">
        <v>2</v>
      </c>
      <c r="F3" s="338" t="s">
        <v>3</v>
      </c>
      <c r="G3" s="337" t="s">
        <v>4</v>
      </c>
      <c r="H3" s="338" t="s">
        <v>5</v>
      </c>
      <c r="I3" s="337" t="s">
        <v>6</v>
      </c>
      <c r="J3" s="338" t="s">
        <v>7</v>
      </c>
      <c r="K3" s="337" t="s">
        <v>8</v>
      </c>
      <c r="L3" s="338" t="s">
        <v>9</v>
      </c>
      <c r="M3" s="337" t="s">
        <v>10</v>
      </c>
      <c r="N3" s="339" t="s">
        <v>11</v>
      </c>
    </row>
    <row r="4" spans="2:14" x14ac:dyDescent="0.25">
      <c r="B4" s="425">
        <v>2025</v>
      </c>
      <c r="C4" s="426">
        <v>39329</v>
      </c>
      <c r="D4" s="426"/>
      <c r="E4" s="426"/>
      <c r="F4" s="426"/>
      <c r="G4" s="426"/>
      <c r="H4" s="426"/>
      <c r="I4" s="426"/>
      <c r="J4" s="426"/>
      <c r="K4" s="426"/>
      <c r="L4" s="426"/>
      <c r="M4" s="426"/>
      <c r="N4" s="427"/>
    </row>
    <row r="5" spans="2:14" x14ac:dyDescent="0.25">
      <c r="B5" s="428">
        <v>2024</v>
      </c>
      <c r="C5" s="429">
        <v>42231</v>
      </c>
      <c r="D5" s="429">
        <v>28851</v>
      </c>
      <c r="E5" s="429">
        <v>29163</v>
      </c>
      <c r="F5" s="429">
        <v>29958</v>
      </c>
      <c r="G5" s="429">
        <v>28612</v>
      </c>
      <c r="H5" s="429">
        <v>27726</v>
      </c>
      <c r="I5" s="429">
        <v>29058</v>
      </c>
      <c r="J5" s="429">
        <v>26347</v>
      </c>
      <c r="K5" s="429">
        <v>31766</v>
      </c>
      <c r="L5" s="429">
        <v>40279</v>
      </c>
      <c r="M5" s="429">
        <v>36239</v>
      </c>
      <c r="N5" s="430">
        <v>45491</v>
      </c>
    </row>
    <row r="6" spans="2:14" s="172" customFormat="1" ht="18.75" x14ac:dyDescent="0.3">
      <c r="B6" s="431">
        <v>2023</v>
      </c>
      <c r="C6" s="432">
        <v>34999</v>
      </c>
      <c r="D6" s="432">
        <v>27289</v>
      </c>
      <c r="E6" s="432">
        <v>29247</v>
      </c>
      <c r="F6" s="432">
        <v>28886</v>
      </c>
      <c r="G6" s="432">
        <v>27045</v>
      </c>
      <c r="H6" s="432">
        <v>27409</v>
      </c>
      <c r="I6" s="432">
        <v>27250</v>
      </c>
      <c r="J6" s="433">
        <v>26347</v>
      </c>
      <c r="K6" s="432">
        <v>25204</v>
      </c>
      <c r="L6" s="432">
        <v>31259</v>
      </c>
      <c r="M6" s="432">
        <v>36800</v>
      </c>
      <c r="N6" s="434">
        <v>38209</v>
      </c>
    </row>
    <row r="7" spans="2:14" s="173" customFormat="1" x14ac:dyDescent="0.25">
      <c r="B7" s="435">
        <v>2022</v>
      </c>
      <c r="C7" s="436">
        <v>39919</v>
      </c>
      <c r="D7" s="436">
        <v>25005</v>
      </c>
      <c r="E7" s="436">
        <v>25140</v>
      </c>
      <c r="F7" s="436">
        <v>23251</v>
      </c>
      <c r="G7" s="436">
        <v>21353</v>
      </c>
      <c r="H7" s="436">
        <v>22635</v>
      </c>
      <c r="I7" s="436">
        <v>21462</v>
      </c>
      <c r="J7" s="436">
        <v>22919</v>
      </c>
      <c r="K7" s="436">
        <v>20701</v>
      </c>
      <c r="L7" s="436">
        <v>25244</v>
      </c>
      <c r="M7" s="436">
        <v>35035</v>
      </c>
      <c r="N7" s="437">
        <v>39420</v>
      </c>
    </row>
    <row r="8" spans="2:14" s="174" customFormat="1" x14ac:dyDescent="0.25">
      <c r="B8" s="366">
        <v>2021</v>
      </c>
      <c r="C8" s="367">
        <v>85439</v>
      </c>
      <c r="D8" s="368">
        <v>57904</v>
      </c>
      <c r="E8" s="367">
        <v>53139</v>
      </c>
      <c r="F8" s="367">
        <v>54690</v>
      </c>
      <c r="G8" s="367">
        <v>56073</v>
      </c>
      <c r="H8" s="368">
        <v>101803</v>
      </c>
      <c r="I8" s="367">
        <v>44055</v>
      </c>
      <c r="J8" s="368">
        <v>41671</v>
      </c>
      <c r="K8" s="367">
        <v>53103</v>
      </c>
      <c r="L8" s="367">
        <v>35746</v>
      </c>
      <c r="M8" s="367">
        <v>34681</v>
      </c>
      <c r="N8" s="369">
        <v>41616</v>
      </c>
    </row>
    <row r="9" spans="2:14" s="174" customFormat="1" x14ac:dyDescent="0.25">
      <c r="B9" s="370">
        <v>2020</v>
      </c>
      <c r="C9" s="371">
        <v>35855</v>
      </c>
      <c r="D9" s="371">
        <v>24894</v>
      </c>
      <c r="E9" s="371">
        <v>406263</v>
      </c>
      <c r="F9" s="371">
        <v>475937</v>
      </c>
      <c r="G9" s="371">
        <v>344973</v>
      </c>
      <c r="H9" s="371">
        <v>126959</v>
      </c>
      <c r="I9" s="371">
        <v>137406</v>
      </c>
      <c r="J9" s="371">
        <v>86383</v>
      </c>
      <c r="K9" s="371">
        <v>80966</v>
      </c>
      <c r="L9" s="371">
        <v>76514</v>
      </c>
      <c r="M9" s="371">
        <v>100553</v>
      </c>
      <c r="N9" s="372">
        <v>100382</v>
      </c>
    </row>
    <row r="10" spans="2:14" s="175" customFormat="1" x14ac:dyDescent="0.25">
      <c r="B10" s="373">
        <v>2019</v>
      </c>
      <c r="C10" s="374">
        <v>32458</v>
      </c>
      <c r="D10" s="374">
        <v>37635</v>
      </c>
      <c r="E10" s="374">
        <v>26122</v>
      </c>
      <c r="F10" s="374">
        <v>26178</v>
      </c>
      <c r="G10" s="374">
        <v>23414</v>
      </c>
      <c r="H10" s="374">
        <v>22136</v>
      </c>
      <c r="I10" s="374">
        <v>23770</v>
      </c>
      <c r="J10" s="374">
        <v>21705</v>
      </c>
      <c r="K10" s="374">
        <v>22928</v>
      </c>
      <c r="L10" s="374">
        <v>28203</v>
      </c>
      <c r="M10" s="374">
        <v>33860</v>
      </c>
      <c r="N10" s="375">
        <v>42850</v>
      </c>
    </row>
    <row r="11" spans="2:14" s="116" customFormat="1" x14ac:dyDescent="0.25">
      <c r="B11" s="366">
        <v>2018</v>
      </c>
      <c r="C11" s="376">
        <v>34440</v>
      </c>
      <c r="D11" s="376">
        <v>25956</v>
      </c>
      <c r="E11" s="376">
        <v>23923</v>
      </c>
      <c r="F11" s="376">
        <v>25224</v>
      </c>
      <c r="G11" s="376">
        <v>22055</v>
      </c>
      <c r="H11" s="376">
        <v>22269</v>
      </c>
      <c r="I11" s="376">
        <v>23005</v>
      </c>
      <c r="J11" s="376">
        <v>22718</v>
      </c>
      <c r="K11" s="376">
        <v>20609</v>
      </c>
      <c r="L11" s="376">
        <v>27506</v>
      </c>
      <c r="M11" s="376">
        <v>34951</v>
      </c>
      <c r="N11" s="377">
        <v>37322</v>
      </c>
    </row>
    <row r="12" spans="2:14" x14ac:dyDescent="0.25">
      <c r="B12" s="378">
        <v>2017</v>
      </c>
      <c r="C12" s="376">
        <v>32901</v>
      </c>
      <c r="D12" s="379">
        <v>27033</v>
      </c>
      <c r="E12" s="376">
        <v>26804</v>
      </c>
      <c r="F12" s="379">
        <v>24938</v>
      </c>
      <c r="G12" s="376">
        <v>24003</v>
      </c>
      <c r="H12" s="379">
        <v>23543</v>
      </c>
      <c r="I12" s="376">
        <v>23220</v>
      </c>
      <c r="J12" s="379">
        <v>23203</v>
      </c>
      <c r="K12" s="376">
        <v>21106</v>
      </c>
      <c r="L12" s="379">
        <v>26541</v>
      </c>
      <c r="M12" s="376">
        <v>33028</v>
      </c>
      <c r="N12" s="380">
        <v>34011</v>
      </c>
    </row>
    <row r="13" spans="2:14" s="116" customFormat="1" x14ac:dyDescent="0.25">
      <c r="B13" s="381">
        <v>2016</v>
      </c>
      <c r="C13" s="382">
        <v>35378</v>
      </c>
      <c r="D13" s="383">
        <v>29547</v>
      </c>
      <c r="E13" s="382">
        <v>30963</v>
      </c>
      <c r="F13" s="383">
        <v>28064</v>
      </c>
      <c r="G13" s="382">
        <v>26429</v>
      </c>
      <c r="H13" s="383">
        <v>26532</v>
      </c>
      <c r="I13" s="382">
        <v>26298</v>
      </c>
      <c r="J13" s="383">
        <v>26033</v>
      </c>
      <c r="K13" s="382">
        <v>22767</v>
      </c>
      <c r="L13" s="383">
        <v>29668</v>
      </c>
      <c r="M13" s="382">
        <v>36994</v>
      </c>
      <c r="N13" s="380">
        <v>39876</v>
      </c>
    </row>
    <row r="14" spans="2:14" x14ac:dyDescent="0.25">
      <c r="B14" s="384">
        <v>2015</v>
      </c>
      <c r="C14" s="379">
        <v>36964</v>
      </c>
      <c r="D14" s="379">
        <v>29652</v>
      </c>
      <c r="E14" s="379">
        <v>30431</v>
      </c>
      <c r="F14" s="379">
        <v>30653</v>
      </c>
      <c r="G14" s="379">
        <v>25780</v>
      </c>
      <c r="H14" s="379">
        <v>27090</v>
      </c>
      <c r="I14" s="379">
        <v>29448</v>
      </c>
      <c r="J14" s="379">
        <v>25131</v>
      </c>
      <c r="K14" s="379">
        <v>26814</v>
      </c>
      <c r="L14" s="379">
        <v>32666</v>
      </c>
      <c r="M14" s="379">
        <v>39398</v>
      </c>
      <c r="N14" s="380">
        <v>46377</v>
      </c>
    </row>
    <row r="15" spans="2:14" x14ac:dyDescent="0.25">
      <c r="B15" s="384">
        <v>2014</v>
      </c>
      <c r="C15" s="385">
        <v>45104</v>
      </c>
      <c r="D15" s="385">
        <v>35637</v>
      </c>
      <c r="E15" s="385">
        <v>34433</v>
      </c>
      <c r="F15" s="385">
        <v>36596</v>
      </c>
      <c r="G15" s="385">
        <v>30485</v>
      </c>
      <c r="H15" s="385">
        <v>30221</v>
      </c>
      <c r="I15" s="385">
        <v>30935</v>
      </c>
      <c r="J15" s="385">
        <v>26483</v>
      </c>
      <c r="K15" s="385">
        <v>28501</v>
      </c>
      <c r="L15" s="385">
        <v>35938</v>
      </c>
      <c r="M15" s="385">
        <v>39150</v>
      </c>
      <c r="N15" s="380">
        <v>47268</v>
      </c>
    </row>
    <row r="16" spans="2:14" x14ac:dyDescent="0.25">
      <c r="B16" s="384">
        <v>2013</v>
      </c>
      <c r="C16" s="385">
        <v>48821</v>
      </c>
      <c r="D16" s="385">
        <v>35219</v>
      </c>
      <c r="E16" s="385">
        <v>36470</v>
      </c>
      <c r="F16" s="385">
        <v>39758</v>
      </c>
      <c r="G16" s="385">
        <v>35499</v>
      </c>
      <c r="H16" s="385">
        <v>34131</v>
      </c>
      <c r="I16" s="385">
        <v>36544</v>
      </c>
      <c r="J16" s="385">
        <v>30246</v>
      </c>
      <c r="K16" s="385">
        <v>29206</v>
      </c>
      <c r="L16" s="385">
        <v>41462</v>
      </c>
      <c r="M16" s="385">
        <v>40732</v>
      </c>
      <c r="N16" s="380">
        <v>52484</v>
      </c>
    </row>
    <row r="17" spans="2:14" x14ac:dyDescent="0.25">
      <c r="B17" s="384">
        <v>2012</v>
      </c>
      <c r="C17" s="385">
        <v>61507</v>
      </c>
      <c r="D17" s="385">
        <v>41607</v>
      </c>
      <c r="E17" s="385">
        <v>40514</v>
      </c>
      <c r="F17" s="385">
        <v>42682</v>
      </c>
      <c r="G17" s="385">
        <v>39019</v>
      </c>
      <c r="H17" s="385">
        <v>37179</v>
      </c>
      <c r="I17" s="385">
        <v>37735</v>
      </c>
      <c r="J17" s="385">
        <v>34583</v>
      </c>
      <c r="K17" s="385">
        <v>31594</v>
      </c>
      <c r="L17" s="385">
        <v>42273</v>
      </c>
      <c r="M17" s="385">
        <v>51655</v>
      </c>
      <c r="N17" s="380">
        <v>51332</v>
      </c>
    </row>
    <row r="18" spans="2:14" x14ac:dyDescent="0.25">
      <c r="B18" s="384">
        <v>2011</v>
      </c>
      <c r="C18" s="385">
        <v>58646</v>
      </c>
      <c r="D18" s="385">
        <v>45045</v>
      </c>
      <c r="E18" s="385">
        <v>46010</v>
      </c>
      <c r="F18" s="385">
        <v>45165</v>
      </c>
      <c r="G18" s="385">
        <v>43486</v>
      </c>
      <c r="H18" s="385">
        <v>42944</v>
      </c>
      <c r="I18" s="385">
        <v>39507</v>
      </c>
      <c r="J18" s="385">
        <v>39404</v>
      </c>
      <c r="K18" s="385">
        <v>36645</v>
      </c>
      <c r="L18" s="385">
        <v>45442</v>
      </c>
      <c r="M18" s="385">
        <v>57950</v>
      </c>
      <c r="N18" s="380">
        <v>54752</v>
      </c>
    </row>
    <row r="19" spans="2:14" x14ac:dyDescent="0.25">
      <c r="B19" s="384">
        <v>2010</v>
      </c>
      <c r="C19" s="385">
        <v>59726</v>
      </c>
      <c r="D19" s="385">
        <v>49035</v>
      </c>
      <c r="E19" s="385">
        <v>52992</v>
      </c>
      <c r="F19" s="385">
        <v>50029</v>
      </c>
      <c r="G19" s="385">
        <v>44781</v>
      </c>
      <c r="H19" s="385">
        <v>49441</v>
      </c>
      <c r="I19" s="385">
        <v>45509</v>
      </c>
      <c r="J19" s="385">
        <v>45087</v>
      </c>
      <c r="K19" s="385">
        <v>43327</v>
      </c>
      <c r="L19" s="385">
        <v>48960</v>
      </c>
      <c r="M19" s="385">
        <v>59802</v>
      </c>
      <c r="N19" s="380">
        <v>72211</v>
      </c>
    </row>
    <row r="20" spans="2:14" x14ac:dyDescent="0.25">
      <c r="B20" s="386">
        <v>2009</v>
      </c>
      <c r="C20" s="385">
        <v>75303</v>
      </c>
      <c r="D20" s="385">
        <v>65973</v>
      </c>
      <c r="E20" s="385">
        <v>67123</v>
      </c>
      <c r="F20" s="385">
        <v>62707</v>
      </c>
      <c r="G20" s="385">
        <v>55206</v>
      </c>
      <c r="H20" s="385">
        <v>55833</v>
      </c>
      <c r="I20" s="385">
        <v>56406</v>
      </c>
      <c r="J20" s="385">
        <v>51030</v>
      </c>
      <c r="K20" s="385">
        <v>52749</v>
      </c>
      <c r="L20" s="385">
        <v>62147</v>
      </c>
      <c r="M20" s="385">
        <v>69219</v>
      </c>
      <c r="N20" s="380">
        <v>79632</v>
      </c>
    </row>
    <row r="21" spans="2:14" x14ac:dyDescent="0.25">
      <c r="B21" s="386">
        <v>2008</v>
      </c>
      <c r="C21" s="385">
        <v>48237</v>
      </c>
      <c r="D21" s="385">
        <v>37819</v>
      </c>
      <c r="E21" s="385">
        <v>36795</v>
      </c>
      <c r="F21" s="385">
        <v>39056</v>
      </c>
      <c r="G21" s="385">
        <v>34195</v>
      </c>
      <c r="H21" s="385">
        <v>35697</v>
      </c>
      <c r="I21" s="385">
        <v>36485</v>
      </c>
      <c r="J21" s="385">
        <v>33749</v>
      </c>
      <c r="K21" s="385">
        <v>41399</v>
      </c>
      <c r="L21" s="385">
        <v>55399</v>
      </c>
      <c r="M21" s="385">
        <v>66037</v>
      </c>
      <c r="N21" s="380">
        <v>90331</v>
      </c>
    </row>
    <row r="22" spans="2:14" x14ac:dyDescent="0.25">
      <c r="B22" s="386">
        <v>2007</v>
      </c>
      <c r="C22" s="385">
        <v>45840</v>
      </c>
      <c r="D22" s="385">
        <v>30288</v>
      </c>
      <c r="E22" s="385">
        <v>31438</v>
      </c>
      <c r="F22" s="385">
        <v>32629</v>
      </c>
      <c r="G22" s="385">
        <v>28101</v>
      </c>
      <c r="H22" s="385">
        <v>28045</v>
      </c>
      <c r="I22" s="385">
        <v>29486</v>
      </c>
      <c r="J22" s="385">
        <v>27477</v>
      </c>
      <c r="K22" s="385">
        <v>24530</v>
      </c>
      <c r="L22" s="385">
        <v>36413</v>
      </c>
      <c r="M22" s="385">
        <v>45544</v>
      </c>
      <c r="N22" s="380">
        <v>51400</v>
      </c>
    </row>
    <row r="23" spans="2:14" x14ac:dyDescent="0.25">
      <c r="B23" s="386">
        <v>2006</v>
      </c>
      <c r="C23" s="385">
        <v>42897</v>
      </c>
      <c r="D23" s="385">
        <v>31495</v>
      </c>
      <c r="E23" s="385">
        <v>32651</v>
      </c>
      <c r="F23" s="385">
        <v>31644</v>
      </c>
      <c r="G23" s="385">
        <v>29586</v>
      </c>
      <c r="H23" s="385">
        <v>29839</v>
      </c>
      <c r="I23" s="385">
        <v>28361</v>
      </c>
      <c r="J23" s="385">
        <v>30519</v>
      </c>
      <c r="K23" s="385">
        <v>25890</v>
      </c>
      <c r="L23" s="385">
        <v>33282</v>
      </c>
      <c r="M23" s="385">
        <v>47566</v>
      </c>
      <c r="N23" s="380">
        <v>47238</v>
      </c>
    </row>
    <row r="24" spans="2:14" x14ac:dyDescent="0.25">
      <c r="B24" s="386">
        <v>2005</v>
      </c>
      <c r="C24" s="385">
        <v>52425</v>
      </c>
      <c r="D24" s="385">
        <v>35038</v>
      </c>
      <c r="E24" s="385">
        <v>37178</v>
      </c>
      <c r="F24" s="385">
        <v>37304</v>
      </c>
      <c r="G24" s="385">
        <v>33376</v>
      </c>
      <c r="H24" s="385">
        <v>34373</v>
      </c>
      <c r="I24" s="385">
        <v>32611</v>
      </c>
      <c r="J24" s="385">
        <v>30830</v>
      </c>
      <c r="K24" s="385">
        <v>28429</v>
      </c>
      <c r="L24" s="385">
        <v>36998</v>
      </c>
      <c r="M24" s="385">
        <v>43572</v>
      </c>
      <c r="N24" s="380">
        <v>47132</v>
      </c>
    </row>
    <row r="25" spans="2:14" x14ac:dyDescent="0.25">
      <c r="B25" s="386">
        <v>2004</v>
      </c>
      <c r="C25" s="385">
        <v>60689</v>
      </c>
      <c r="D25" s="385">
        <v>44552</v>
      </c>
      <c r="E25" s="385">
        <v>45267</v>
      </c>
      <c r="F25" s="385">
        <v>44753</v>
      </c>
      <c r="G25" s="385">
        <v>36747</v>
      </c>
      <c r="H25" s="385">
        <v>39847</v>
      </c>
      <c r="I25" s="385">
        <v>38221</v>
      </c>
      <c r="J25" s="385">
        <v>35388</v>
      </c>
      <c r="K25" s="385">
        <v>32980</v>
      </c>
      <c r="L25" s="385">
        <v>41623</v>
      </c>
      <c r="M25" s="385">
        <v>50017</v>
      </c>
      <c r="N25" s="380">
        <v>54877</v>
      </c>
    </row>
    <row r="26" spans="2:14" x14ac:dyDescent="0.25">
      <c r="B26" s="386">
        <v>2003</v>
      </c>
      <c r="C26" s="385">
        <v>65663</v>
      </c>
      <c r="D26" s="385">
        <v>47853</v>
      </c>
      <c r="E26" s="385">
        <v>49448</v>
      </c>
      <c r="F26" s="385">
        <v>52735</v>
      </c>
      <c r="G26" s="385">
        <v>45444</v>
      </c>
      <c r="H26" s="385">
        <v>45100</v>
      </c>
      <c r="I26" s="385">
        <v>47096</v>
      </c>
      <c r="J26" s="385">
        <v>40676</v>
      </c>
      <c r="K26" s="385">
        <v>41334</v>
      </c>
      <c r="L26" s="385">
        <v>53909</v>
      </c>
      <c r="M26" s="385">
        <v>56815</v>
      </c>
      <c r="N26" s="380">
        <v>69105</v>
      </c>
    </row>
    <row r="27" spans="2:14" ht="15.75" thickBot="1" x14ac:dyDescent="0.3">
      <c r="B27" s="387">
        <v>2002</v>
      </c>
      <c r="C27" s="388">
        <v>72557</v>
      </c>
      <c r="D27" s="388">
        <v>50377</v>
      </c>
      <c r="E27" s="388">
        <v>53412</v>
      </c>
      <c r="F27" s="388">
        <v>53736</v>
      </c>
      <c r="G27" s="388">
        <v>47825</v>
      </c>
      <c r="H27" s="388">
        <v>43278</v>
      </c>
      <c r="I27" s="388">
        <v>47455</v>
      </c>
      <c r="J27" s="388">
        <v>43500</v>
      </c>
      <c r="K27" s="388">
        <v>41846</v>
      </c>
      <c r="L27" s="388">
        <v>54311</v>
      </c>
      <c r="M27" s="388">
        <v>59324</v>
      </c>
      <c r="N27" s="389">
        <v>72571</v>
      </c>
    </row>
    <row r="28" spans="2:14" x14ac:dyDescent="0.25">
      <c r="D28" s="176"/>
    </row>
    <row r="49" spans="2:14" x14ac:dyDescent="0.25">
      <c r="B49" s="177"/>
      <c r="C49" s="177"/>
      <c r="D49" s="177"/>
      <c r="E49" s="177"/>
      <c r="F49" s="177"/>
      <c r="G49" s="177"/>
      <c r="H49" s="177"/>
      <c r="I49" s="177"/>
      <c r="J49" s="177"/>
    </row>
    <row r="50" spans="2:14" ht="15.75" thickBot="1" x14ac:dyDescent="0.3">
      <c r="B50" s="177"/>
      <c r="C50" s="177"/>
      <c r="D50" s="177"/>
      <c r="E50" s="177"/>
      <c r="F50" s="177"/>
      <c r="G50" s="177"/>
      <c r="H50" s="177"/>
      <c r="I50" s="177"/>
      <c r="J50" s="177"/>
    </row>
    <row r="51" spans="2:14" ht="15.75" thickBot="1" x14ac:dyDescent="0.3">
      <c r="B51" s="455" t="s">
        <v>267</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I3" activePane="bottomRight" state="frozen"/>
      <selection activeCell="ZM5" sqref="ZM5"/>
      <selection pane="topRight" activeCell="ZM5" sqref="ZM5"/>
      <selection pane="bottomLeft" activeCell="ZM5" sqref="ZM5"/>
      <selection pane="bottomRight" activeCell="X17" sqref="X17"/>
    </sheetView>
  </sheetViews>
  <sheetFormatPr defaultColWidth="9.140625" defaultRowHeight="14.25" x14ac:dyDescent="0.2"/>
  <cols>
    <col min="1" max="1" width="9.85546875" style="440" customWidth="1"/>
    <col min="2" max="2" width="10" style="412" bestFit="1" customWidth="1"/>
    <col min="3" max="3" width="10.140625" style="412" bestFit="1" customWidth="1"/>
    <col min="4" max="4" width="10" style="390" bestFit="1" customWidth="1"/>
    <col min="5" max="5" width="10" style="413" bestFit="1" customWidth="1"/>
    <col min="6" max="6" width="9.85546875" style="390" customWidth="1"/>
    <col min="7" max="7" width="9.42578125" style="390" customWidth="1"/>
    <col min="8" max="8" width="10.7109375" style="415" bestFit="1" customWidth="1"/>
    <col min="9" max="9" width="11" style="415" bestFit="1" customWidth="1"/>
    <col min="10" max="11" width="10" style="390" bestFit="1" customWidth="1"/>
    <col min="12" max="12" width="9.85546875" style="390" customWidth="1"/>
    <col min="13" max="13" width="10.140625" style="390" customWidth="1"/>
    <col min="14" max="14" width="13.5703125" style="415" bestFit="1" customWidth="1"/>
    <col min="15" max="15" width="13.85546875" style="415" bestFit="1" customWidth="1"/>
    <col min="16" max="16" width="10" style="390" bestFit="1" customWidth="1"/>
    <col min="17" max="17" width="11.140625" style="390" customWidth="1"/>
    <col min="18" max="18" width="10" style="390" customWidth="1"/>
    <col min="19" max="19" width="9.7109375" style="390" customWidth="1"/>
    <col min="20" max="20" width="14.28515625" style="415" bestFit="1" customWidth="1"/>
    <col min="21" max="21" width="14.7109375" style="415" bestFit="1" customWidth="1"/>
    <col min="22" max="23" width="10" style="390" bestFit="1" customWidth="1"/>
    <col min="24" max="25" width="10.140625" style="390" customWidth="1"/>
    <col min="26" max="16384" width="9.140625" style="390"/>
  </cols>
  <sheetData>
    <row r="1" spans="1:25" x14ac:dyDescent="0.2">
      <c r="A1" s="462" t="s">
        <v>236</v>
      </c>
      <c r="B1" s="416">
        <v>2024</v>
      </c>
      <c r="C1" s="423">
        <v>2025</v>
      </c>
      <c r="D1" s="416" t="s">
        <v>217</v>
      </c>
      <c r="E1" s="416" t="s">
        <v>217</v>
      </c>
      <c r="F1" s="416" t="s">
        <v>218</v>
      </c>
      <c r="G1" s="416" t="s">
        <v>218</v>
      </c>
      <c r="H1" s="418">
        <v>2024</v>
      </c>
      <c r="I1" s="424">
        <v>2025</v>
      </c>
      <c r="J1" s="418" t="s">
        <v>217</v>
      </c>
      <c r="K1" s="418" t="s">
        <v>217</v>
      </c>
      <c r="L1" s="418" t="s">
        <v>218</v>
      </c>
      <c r="M1" s="418" t="s">
        <v>218</v>
      </c>
      <c r="N1" s="416">
        <v>2024</v>
      </c>
      <c r="O1" s="417">
        <v>2025</v>
      </c>
      <c r="P1" s="416" t="s">
        <v>217</v>
      </c>
      <c r="Q1" s="416" t="s">
        <v>217</v>
      </c>
      <c r="R1" s="416" t="s">
        <v>218</v>
      </c>
      <c r="S1" s="416" t="s">
        <v>218</v>
      </c>
      <c r="T1" s="418">
        <v>2024</v>
      </c>
      <c r="U1" s="424">
        <v>2025</v>
      </c>
      <c r="V1" s="418" t="s">
        <v>217</v>
      </c>
      <c r="W1" s="418" t="s">
        <v>217</v>
      </c>
      <c r="X1" s="418" t="s">
        <v>218</v>
      </c>
      <c r="Y1" s="418" t="s">
        <v>218</v>
      </c>
    </row>
    <row r="2" spans="1:25" ht="15" thickBot="1" x14ac:dyDescent="0.25">
      <c r="A2" s="463"/>
      <c r="B2" s="419" t="s">
        <v>258</v>
      </c>
      <c r="C2" s="420" t="s">
        <v>258</v>
      </c>
      <c r="D2" s="419" t="s">
        <v>219</v>
      </c>
      <c r="E2" s="419" t="s">
        <v>220</v>
      </c>
      <c r="F2" s="419" t="s">
        <v>219</v>
      </c>
      <c r="G2" s="419" t="s">
        <v>220</v>
      </c>
      <c r="H2" s="421" t="s">
        <v>259</v>
      </c>
      <c r="I2" s="422" t="s">
        <v>259</v>
      </c>
      <c r="J2" s="421" t="s">
        <v>219</v>
      </c>
      <c r="K2" s="421" t="s">
        <v>220</v>
      </c>
      <c r="L2" s="421" t="s">
        <v>219</v>
      </c>
      <c r="M2" s="421" t="s">
        <v>220</v>
      </c>
      <c r="N2" s="419" t="s">
        <v>247</v>
      </c>
      <c r="O2" s="420" t="s">
        <v>247</v>
      </c>
      <c r="P2" s="419" t="s">
        <v>219</v>
      </c>
      <c r="Q2" s="419" t="s">
        <v>220</v>
      </c>
      <c r="R2" s="419" t="s">
        <v>219</v>
      </c>
      <c r="S2" s="419" t="s">
        <v>220</v>
      </c>
      <c r="T2" s="421" t="s">
        <v>248</v>
      </c>
      <c r="U2" s="422" t="s">
        <v>248</v>
      </c>
      <c r="V2" s="421" t="s">
        <v>219</v>
      </c>
      <c r="W2" s="421" t="s">
        <v>220</v>
      </c>
      <c r="X2" s="421" t="s">
        <v>219</v>
      </c>
      <c r="Y2" s="421" t="s">
        <v>220</v>
      </c>
    </row>
    <row r="3" spans="1:25" x14ac:dyDescent="0.2">
      <c r="A3" s="438">
        <v>1</v>
      </c>
      <c r="B3" s="391">
        <f>'Table Initial Claims'!X3</f>
        <v>6340</v>
      </c>
      <c r="C3" s="391">
        <f>'Table Initial Claims'!Y3</f>
        <v>6492</v>
      </c>
      <c r="D3" s="391">
        <f>C3-B54</f>
        <v>-3529</v>
      </c>
      <c r="E3" s="392">
        <f>D3/B54</f>
        <v>-0.35216046302764198</v>
      </c>
      <c r="F3" s="391">
        <f t="shared" ref="F3:F8" si="0">C3-B3</f>
        <v>152</v>
      </c>
      <c r="G3" s="393">
        <f t="shared" ref="G3:G8" si="1">ROUND(F3/B3,2)</f>
        <v>0.02</v>
      </c>
      <c r="H3" s="394">
        <f>'Table Continued Claims'!X3</f>
        <v>70580</v>
      </c>
      <c r="I3" s="394">
        <f>'Table Continued Claims'!Y3</f>
        <v>85457</v>
      </c>
      <c r="J3" s="394">
        <f>I3-H54</f>
        <v>28</v>
      </c>
      <c r="K3" s="395">
        <f>J3/H54</f>
        <v>3.2775755305575389E-4</v>
      </c>
      <c r="L3" s="394">
        <f t="shared" ref="L3:L8" si="2">I3-H3</f>
        <v>14877</v>
      </c>
      <c r="M3" s="396">
        <f t="shared" ref="M3:M8" si="3">ROUND(L3/H3,2)</f>
        <v>0.21</v>
      </c>
      <c r="N3" s="397">
        <f>'Table - Moving Averages'!X3</f>
        <v>7207</v>
      </c>
      <c r="O3" s="397">
        <f>'Table - Moving Averages'!Y3</f>
        <v>8023.75</v>
      </c>
      <c r="P3" s="397">
        <f>O3-N54</f>
        <v>261.5</v>
      </c>
      <c r="Q3" s="398">
        <f>P3/N54</f>
        <v>3.3688685625946083E-2</v>
      </c>
      <c r="R3" s="397">
        <f t="shared" ref="R3:R8" si="4">O3-N3</f>
        <v>816.75</v>
      </c>
      <c r="S3" s="399">
        <f t="shared" ref="S3:S8" si="5">ROUND(R3/N3,2)</f>
        <v>0.11</v>
      </c>
      <c r="T3" s="394">
        <f>'Table - Moving Averages'!X59</f>
        <v>67744.5</v>
      </c>
      <c r="U3" s="394">
        <f>'Table - Moving Averages'!Y59</f>
        <v>79954.25</v>
      </c>
      <c r="V3" s="394">
        <f>U3-T54</f>
        <v>3009.25</v>
      </c>
      <c r="W3" s="395">
        <f>V3/T54</f>
        <v>3.9109103905386966E-2</v>
      </c>
      <c r="X3" s="394">
        <f t="shared" ref="X3:X8" si="6">U3-T3</f>
        <v>12209.75</v>
      </c>
      <c r="Y3" s="396">
        <f t="shared" ref="Y3:Y8" si="7">ROUND(X3/T3,2)</f>
        <v>0.18</v>
      </c>
    </row>
    <row r="4" spans="1:25" x14ac:dyDescent="0.2">
      <c r="A4" s="439">
        <v>2</v>
      </c>
      <c r="B4" s="400">
        <f>'Table Initial Claims'!X4</f>
        <v>6815</v>
      </c>
      <c r="C4" s="400">
        <f>'Table Initial Claims'!Y4</f>
        <v>5531</v>
      </c>
      <c r="D4" s="401">
        <f>C4-C3</f>
        <v>-961</v>
      </c>
      <c r="E4" s="402">
        <f>D4/B3</f>
        <v>-0.15157728706624607</v>
      </c>
      <c r="F4" s="400">
        <f t="shared" si="0"/>
        <v>-1284</v>
      </c>
      <c r="G4" s="393">
        <f t="shared" si="1"/>
        <v>-0.19</v>
      </c>
      <c r="H4" s="394">
        <f>'Table Continued Claims'!X4</f>
        <v>69167</v>
      </c>
      <c r="I4" s="394">
        <f>'Table Continued Claims'!Y4</f>
        <v>82362</v>
      </c>
      <c r="J4" s="404">
        <f>I4-I3</f>
        <v>-3095</v>
      </c>
      <c r="K4" s="405">
        <f>J4/H3</f>
        <v>-4.3850949277415702E-2</v>
      </c>
      <c r="L4" s="394">
        <f t="shared" si="2"/>
        <v>13195</v>
      </c>
      <c r="M4" s="396">
        <f t="shared" si="3"/>
        <v>0.19</v>
      </c>
      <c r="N4" s="397">
        <f>'Table - Moving Averages'!X4</f>
        <v>7110.25</v>
      </c>
      <c r="O4" s="397">
        <f>'Table - Moving Averages'!Y4</f>
        <v>7627</v>
      </c>
      <c r="P4" s="406">
        <f>O4-O3</f>
        <v>-396.75</v>
      </c>
      <c r="Q4" s="407">
        <f>P4/O3</f>
        <v>-4.9446954354260789E-2</v>
      </c>
      <c r="R4" s="397">
        <f t="shared" si="4"/>
        <v>516.75</v>
      </c>
      <c r="S4" s="399">
        <f t="shared" si="5"/>
        <v>7.0000000000000007E-2</v>
      </c>
      <c r="T4" s="394">
        <f>'Table - Moving Averages'!X60</f>
        <v>68827</v>
      </c>
      <c r="U4" s="394">
        <f>'Table - Moving Averages'!Y60</f>
        <v>82062</v>
      </c>
      <c r="V4" s="404">
        <f>U4-U3</f>
        <v>2107.75</v>
      </c>
      <c r="W4" s="395">
        <f>V4/U3</f>
        <v>2.636195074057977E-2</v>
      </c>
      <c r="X4" s="403">
        <f t="shared" si="6"/>
        <v>13235</v>
      </c>
      <c r="Y4" s="396">
        <f t="shared" si="7"/>
        <v>0.19</v>
      </c>
    </row>
    <row r="5" spans="1:25" x14ac:dyDescent="0.2">
      <c r="A5" s="439">
        <v>3</v>
      </c>
      <c r="B5" s="391">
        <f>'Table Initial Claims'!X5</f>
        <v>6835</v>
      </c>
      <c r="C5" s="391">
        <f>'Table Initial Claims'!Y5</f>
        <v>5924</v>
      </c>
      <c r="D5" s="401">
        <f>C5-C4</f>
        <v>393</v>
      </c>
      <c r="E5" s="402">
        <f>D5/B4</f>
        <v>5.7666911225238447E-2</v>
      </c>
      <c r="F5" s="400">
        <f t="shared" si="0"/>
        <v>-911</v>
      </c>
      <c r="G5" s="393">
        <f t="shared" si="1"/>
        <v>-0.13</v>
      </c>
      <c r="H5" s="394">
        <f>'Table Continued Claims'!X5</f>
        <v>72158</v>
      </c>
      <c r="I5" s="394">
        <f>'Table Continued Claims'!Y5</f>
        <v>79012</v>
      </c>
      <c r="J5" s="404">
        <f>I5-I4</f>
        <v>-3350</v>
      </c>
      <c r="K5" s="405">
        <f>J5/H4</f>
        <v>-4.8433501525293854E-2</v>
      </c>
      <c r="L5" s="394">
        <f t="shared" si="2"/>
        <v>6854</v>
      </c>
      <c r="M5" s="396">
        <f t="shared" si="3"/>
        <v>0.09</v>
      </c>
      <c r="N5" s="397">
        <f>'Table - Moving Averages'!X5</f>
        <v>7065.25</v>
      </c>
      <c r="O5" s="397">
        <f>'Table - Moving Averages'!Y5</f>
        <v>6992</v>
      </c>
      <c r="P5" s="406">
        <f>O5-O4</f>
        <v>-635</v>
      </c>
      <c r="Q5" s="407">
        <f>P5/O4</f>
        <v>-8.3256850662121407E-2</v>
      </c>
      <c r="R5" s="397">
        <f t="shared" si="4"/>
        <v>-73.25</v>
      </c>
      <c r="S5" s="399">
        <f t="shared" si="5"/>
        <v>-0.01</v>
      </c>
      <c r="T5" s="394">
        <f>'Table - Moving Averages'!X61</f>
        <v>70817.5</v>
      </c>
      <c r="U5" s="394">
        <f>'Table - Moving Averages'!Y61</f>
        <v>83065</v>
      </c>
      <c r="V5" s="404">
        <f>U5-U4</f>
        <v>1003</v>
      </c>
      <c r="W5" s="395">
        <f>V5/U4</f>
        <v>1.2222465940386538E-2</v>
      </c>
      <c r="X5" s="403">
        <f t="shared" si="6"/>
        <v>12247.5</v>
      </c>
      <c r="Y5" s="396">
        <f t="shared" si="7"/>
        <v>0.17</v>
      </c>
    </row>
    <row r="6" spans="1:25" x14ac:dyDescent="0.2">
      <c r="A6" s="439">
        <v>4</v>
      </c>
      <c r="B6" s="391">
        <f>'Table Initial Claims'!X6</f>
        <v>5415</v>
      </c>
      <c r="C6" s="391">
        <f>'Table Initial Claims'!Y6</f>
        <v>6156</v>
      </c>
      <c r="D6" s="401">
        <f>C6-C5</f>
        <v>232</v>
      </c>
      <c r="E6" s="402">
        <f>D6/B5</f>
        <v>3.3942940746159472E-2</v>
      </c>
      <c r="F6" s="400">
        <f t="shared" si="0"/>
        <v>741</v>
      </c>
      <c r="G6" s="393">
        <f t="shared" si="1"/>
        <v>0.14000000000000001</v>
      </c>
      <c r="H6" s="394">
        <f>'Table Continued Claims'!X6</f>
        <v>70358</v>
      </c>
      <c r="I6" s="394">
        <f>'Table Continued Claims'!Y6</f>
        <v>81209</v>
      </c>
      <c r="J6" s="404">
        <f>I6-I5</f>
        <v>2197</v>
      </c>
      <c r="K6" s="405">
        <f>J6/H5</f>
        <v>3.0447074475456637E-2</v>
      </c>
      <c r="L6" s="394">
        <f t="shared" si="2"/>
        <v>10851</v>
      </c>
      <c r="M6" s="396">
        <f t="shared" si="3"/>
        <v>0.15</v>
      </c>
      <c r="N6" s="397">
        <f>'Table - Moving Averages'!X6</f>
        <v>6351.25</v>
      </c>
      <c r="O6" s="397">
        <f>'Table - Moving Averages'!Y6</f>
        <v>6025.75</v>
      </c>
      <c r="P6" s="406">
        <f>O6-O5</f>
        <v>-966.25</v>
      </c>
      <c r="Q6" s="407">
        <f>P6/O5</f>
        <v>-0.13819364988558352</v>
      </c>
      <c r="R6" s="397">
        <f t="shared" si="4"/>
        <v>-325.5</v>
      </c>
      <c r="S6" s="399">
        <f t="shared" si="5"/>
        <v>-0.05</v>
      </c>
      <c r="T6" s="394">
        <f>'Table - Moving Averages'!X62</f>
        <v>70565.75</v>
      </c>
      <c r="U6" s="394">
        <f>'Table - Moving Averages'!Y62</f>
        <v>82010</v>
      </c>
      <c r="V6" s="404">
        <f>U6-U5</f>
        <v>-1055</v>
      </c>
      <c r="W6" s="395">
        <f>V6/U5</f>
        <v>-1.2700896887979294E-2</v>
      </c>
      <c r="X6" s="403">
        <f t="shared" si="6"/>
        <v>11444.25</v>
      </c>
      <c r="Y6" s="396">
        <f t="shared" si="7"/>
        <v>0.16</v>
      </c>
    </row>
    <row r="7" spans="1:25" x14ac:dyDescent="0.2">
      <c r="A7" s="439">
        <v>5</v>
      </c>
      <c r="B7" s="391">
        <f>'Table Initial Claims'!X7</f>
        <v>5524</v>
      </c>
      <c r="C7" s="391">
        <f>'Table Initial Claims'!Y7</f>
        <v>6796</v>
      </c>
      <c r="D7" s="401">
        <f>C7-C6</f>
        <v>640</v>
      </c>
      <c r="E7" s="402">
        <f>D7/B6</f>
        <v>0.11819021237303785</v>
      </c>
      <c r="F7" s="400">
        <f t="shared" si="0"/>
        <v>1272</v>
      </c>
      <c r="G7" s="393">
        <f t="shared" si="1"/>
        <v>0.23</v>
      </c>
      <c r="H7" s="394">
        <f>'Table Continued Claims'!X7</f>
        <v>69474</v>
      </c>
      <c r="I7" s="394">
        <f>'Table Continued Claims'!Y7</f>
        <v>82665</v>
      </c>
      <c r="J7" s="404">
        <f>I7-I6</f>
        <v>1456</v>
      </c>
      <c r="K7" s="405">
        <f>J7/H6</f>
        <v>2.0694164132010574E-2</v>
      </c>
      <c r="L7" s="394">
        <f t="shared" si="2"/>
        <v>13191</v>
      </c>
      <c r="M7" s="396">
        <f t="shared" si="3"/>
        <v>0.19</v>
      </c>
      <c r="N7" s="397">
        <f>'Table - Moving Averages'!X7</f>
        <v>6147.25</v>
      </c>
      <c r="O7" s="397">
        <f>'Table - Moving Averages'!Y7</f>
        <v>6101.75</v>
      </c>
      <c r="P7" s="406">
        <f>O7-O6</f>
        <v>76</v>
      </c>
      <c r="Q7" s="407">
        <f>P7/O6</f>
        <v>1.2612537858357881E-2</v>
      </c>
      <c r="R7" s="397">
        <f t="shared" si="4"/>
        <v>-45.5</v>
      </c>
      <c r="S7" s="399">
        <f t="shared" si="5"/>
        <v>-0.01</v>
      </c>
      <c r="T7" s="394">
        <f>'Table - Moving Averages'!X63</f>
        <v>70289.25</v>
      </c>
      <c r="U7" s="394">
        <f>'Table - Moving Averages'!Y63</f>
        <v>81312</v>
      </c>
      <c r="V7" s="404">
        <f>U7-U6</f>
        <v>-698</v>
      </c>
      <c r="W7" s="395">
        <f>V7/U6</f>
        <v>-8.5111571759541524E-3</v>
      </c>
      <c r="X7" s="403">
        <f t="shared" si="6"/>
        <v>11022.75</v>
      </c>
      <c r="Y7" s="396">
        <f t="shared" si="7"/>
        <v>0.16</v>
      </c>
    </row>
    <row r="8" spans="1:25" x14ac:dyDescent="0.2">
      <c r="A8" s="439">
        <v>6</v>
      </c>
      <c r="B8" s="391">
        <f>'Table Initial Claims'!X8</f>
        <v>5203</v>
      </c>
      <c r="C8" s="391">
        <f>'Table Initial Claims'!Y8</f>
        <v>7450</v>
      </c>
      <c r="D8" s="401">
        <f>C8-C7</f>
        <v>654</v>
      </c>
      <c r="E8" s="402">
        <f>D8/B7</f>
        <v>0.11839246922519914</v>
      </c>
      <c r="F8" s="400">
        <f t="shared" si="0"/>
        <v>2247</v>
      </c>
      <c r="G8" s="393">
        <f t="shared" si="1"/>
        <v>0.43</v>
      </c>
      <c r="H8" s="394">
        <f>'Table Continued Claims'!X8</f>
        <v>67818</v>
      </c>
      <c r="I8" s="394">
        <f>'Table Continued Claims'!Y8</f>
        <v>84373</v>
      </c>
      <c r="J8" s="404">
        <f>I8-I7</f>
        <v>1708</v>
      </c>
      <c r="K8" s="405">
        <f>J8/H7</f>
        <v>2.4584736736045141E-2</v>
      </c>
      <c r="L8" s="394">
        <f t="shared" si="2"/>
        <v>16555</v>
      </c>
      <c r="M8" s="396">
        <f t="shared" si="3"/>
        <v>0.24</v>
      </c>
      <c r="N8" s="397">
        <f>'Table - Moving Averages'!X8</f>
        <v>5744.25</v>
      </c>
      <c r="O8" s="397">
        <f>'Table - Moving Averages'!Y8</f>
        <v>6581.5</v>
      </c>
      <c r="P8" s="406">
        <f>O8-O7</f>
        <v>479.75</v>
      </c>
      <c r="Q8" s="407">
        <f>P8/O7</f>
        <v>7.8624984635555367E-2</v>
      </c>
      <c r="R8" s="397">
        <f t="shared" si="4"/>
        <v>837.25</v>
      </c>
      <c r="S8" s="399">
        <f t="shared" si="5"/>
        <v>0.15</v>
      </c>
      <c r="T8" s="394">
        <f>'Table - Moving Averages'!X64</f>
        <v>69952</v>
      </c>
      <c r="U8" s="394">
        <f>'Table - Moving Averages'!Y64</f>
        <v>81814.75</v>
      </c>
      <c r="V8" s="404">
        <f>U8-U7</f>
        <v>502.75</v>
      </c>
      <c r="W8" s="395">
        <f>V8/U7</f>
        <v>6.1829742227469502E-3</v>
      </c>
      <c r="X8" s="403">
        <f t="shared" si="6"/>
        <v>11862.75</v>
      </c>
      <c r="Y8" s="396">
        <f t="shared" si="7"/>
        <v>0.17</v>
      </c>
    </row>
    <row r="9" spans="1:25" x14ac:dyDescent="0.2">
      <c r="A9" s="439">
        <v>7</v>
      </c>
      <c r="B9" s="391">
        <f>'Table Initial Claims'!X9</f>
        <v>4910</v>
      </c>
      <c r="C9" s="391"/>
      <c r="D9" s="401"/>
      <c r="E9" s="402"/>
      <c r="F9" s="400"/>
      <c r="G9" s="408"/>
      <c r="H9" s="394">
        <f>'Table Continued Claims'!X9</f>
        <v>66335</v>
      </c>
      <c r="I9" s="394"/>
      <c r="J9" s="404"/>
      <c r="K9" s="405"/>
      <c r="L9" s="403"/>
      <c r="M9" s="409"/>
      <c r="N9" s="397">
        <f>'Table - Moving Averages'!X9</f>
        <v>5263</v>
      </c>
      <c r="O9" s="397"/>
      <c r="P9" s="406"/>
      <c r="Q9" s="407"/>
      <c r="R9" s="406"/>
      <c r="S9" s="410"/>
      <c r="T9" s="394">
        <f>'Table - Moving Averages'!X65</f>
        <v>68496.25</v>
      </c>
      <c r="U9" s="394"/>
      <c r="V9" s="404"/>
      <c r="W9" s="405"/>
      <c r="X9" s="403"/>
      <c r="Y9" s="409"/>
    </row>
    <row r="10" spans="1:25" x14ac:dyDescent="0.2">
      <c r="A10" s="439">
        <v>8</v>
      </c>
      <c r="B10" s="391">
        <f>'Table Initial Claims'!X10</f>
        <v>5182</v>
      </c>
      <c r="C10" s="391"/>
      <c r="D10" s="401"/>
      <c r="E10" s="402"/>
      <c r="F10" s="400"/>
      <c r="G10" s="408"/>
      <c r="H10" s="394">
        <f>'Table Continued Claims'!X10</f>
        <v>66113</v>
      </c>
      <c r="I10" s="394"/>
      <c r="J10" s="404"/>
      <c r="K10" s="405"/>
      <c r="L10" s="403"/>
      <c r="M10" s="409"/>
      <c r="N10" s="397">
        <f>'Table - Moving Averages'!X10</f>
        <v>5204.75</v>
      </c>
      <c r="O10" s="397"/>
      <c r="P10" s="406"/>
      <c r="Q10" s="407"/>
      <c r="R10" s="406"/>
      <c r="S10" s="410"/>
      <c r="T10" s="394">
        <f>'Table - Moving Averages'!X66</f>
        <v>67435</v>
      </c>
      <c r="U10" s="394"/>
      <c r="V10" s="404"/>
      <c r="W10" s="405"/>
      <c r="X10" s="403"/>
      <c r="Y10" s="409"/>
    </row>
    <row r="11" spans="1:25" x14ac:dyDescent="0.2">
      <c r="A11" s="439">
        <v>9</v>
      </c>
      <c r="B11" s="391">
        <f>'Table Initial Claims'!X11</f>
        <v>5452</v>
      </c>
      <c r="C11" s="391"/>
      <c r="D11" s="401"/>
      <c r="E11" s="402"/>
      <c r="F11" s="400"/>
      <c r="G11" s="408"/>
      <c r="H11" s="394">
        <f>'Table Continued Claims'!X11</f>
        <v>65116</v>
      </c>
      <c r="I11" s="394"/>
      <c r="J11" s="404"/>
      <c r="K11" s="405"/>
      <c r="L11" s="403"/>
      <c r="M11" s="409"/>
      <c r="N11" s="397">
        <f>'Table - Moving Averages'!X11</f>
        <v>5186.75</v>
      </c>
      <c r="O11" s="397"/>
      <c r="P11" s="406"/>
      <c r="Q11" s="407"/>
      <c r="R11" s="406"/>
      <c r="S11" s="410"/>
      <c r="T11" s="394">
        <f>'Table - Moving Averages'!X67</f>
        <v>66345.5</v>
      </c>
      <c r="U11" s="394"/>
      <c r="V11" s="404"/>
      <c r="W11" s="405"/>
      <c r="X11" s="403"/>
      <c r="Y11" s="409"/>
    </row>
    <row r="12" spans="1:25" x14ac:dyDescent="0.2">
      <c r="A12" s="439">
        <v>10</v>
      </c>
      <c r="B12" s="391">
        <f>'Table Initial Claims'!X12</f>
        <v>4907</v>
      </c>
      <c r="C12" s="391"/>
      <c r="D12" s="401"/>
      <c r="E12" s="402"/>
      <c r="F12" s="400"/>
      <c r="G12" s="408"/>
      <c r="H12" s="394">
        <f>'Table Continued Claims'!X12</f>
        <v>63335</v>
      </c>
      <c r="I12" s="394"/>
      <c r="J12" s="404"/>
      <c r="K12" s="405"/>
      <c r="L12" s="403"/>
      <c r="M12" s="409"/>
      <c r="N12" s="397">
        <f>'Table - Moving Averages'!X12</f>
        <v>5112.75</v>
      </c>
      <c r="O12" s="397"/>
      <c r="P12" s="406"/>
      <c r="Q12" s="407"/>
      <c r="R12" s="406"/>
      <c r="S12" s="410"/>
      <c r="T12" s="394">
        <f>'Table - Moving Averages'!X68</f>
        <v>65224.75</v>
      </c>
      <c r="U12" s="394"/>
      <c r="V12" s="404"/>
      <c r="W12" s="405"/>
      <c r="X12" s="403"/>
      <c r="Y12" s="409"/>
    </row>
    <row r="13" spans="1:25" x14ac:dyDescent="0.2">
      <c r="A13" s="439">
        <v>11</v>
      </c>
      <c r="B13" s="391">
        <f>'Table Initial Claims'!X13</f>
        <v>4897</v>
      </c>
      <c r="C13" s="391"/>
      <c r="D13" s="401"/>
      <c r="E13" s="402"/>
      <c r="F13" s="400"/>
      <c r="G13" s="408"/>
      <c r="H13" s="394">
        <f>'Table Continued Claims'!X13</f>
        <v>61756</v>
      </c>
      <c r="I13" s="394"/>
      <c r="J13" s="404"/>
      <c r="K13" s="405"/>
      <c r="L13" s="403"/>
      <c r="M13" s="409"/>
      <c r="N13" s="397">
        <f>'Table - Moving Averages'!X13</f>
        <v>5109.5</v>
      </c>
      <c r="O13" s="397"/>
      <c r="P13" s="406"/>
      <c r="Q13" s="407"/>
      <c r="R13" s="406"/>
      <c r="S13" s="410"/>
      <c r="T13" s="394">
        <f>'Table - Moving Averages'!X69</f>
        <v>64080</v>
      </c>
      <c r="U13" s="394"/>
      <c r="V13" s="404"/>
      <c r="W13" s="405"/>
      <c r="X13" s="403"/>
      <c r="Y13" s="409"/>
    </row>
    <row r="14" spans="1:25" x14ac:dyDescent="0.2">
      <c r="A14" s="439">
        <v>12</v>
      </c>
      <c r="B14" s="391">
        <f>'Table Initial Claims'!X14</f>
        <v>4919</v>
      </c>
      <c r="C14" s="391"/>
      <c r="D14" s="401"/>
      <c r="E14" s="402"/>
      <c r="F14" s="400"/>
      <c r="G14" s="408"/>
      <c r="H14" s="394">
        <f>'Table Continued Claims'!X14</f>
        <v>61128</v>
      </c>
      <c r="I14" s="394"/>
      <c r="J14" s="404"/>
      <c r="K14" s="405"/>
      <c r="L14" s="403"/>
      <c r="M14" s="409"/>
      <c r="N14" s="397">
        <f>'Table - Moving Averages'!X14</f>
        <v>5043.75</v>
      </c>
      <c r="O14" s="397"/>
      <c r="P14" s="406"/>
      <c r="Q14" s="407"/>
      <c r="R14" s="406"/>
      <c r="S14" s="410"/>
      <c r="T14" s="394">
        <f>'Table - Moving Averages'!X70</f>
        <v>62833.75</v>
      </c>
      <c r="U14" s="394"/>
      <c r="V14" s="404"/>
      <c r="W14" s="405"/>
      <c r="X14" s="403"/>
      <c r="Y14" s="409"/>
    </row>
    <row r="15" spans="1:25" x14ac:dyDescent="0.2">
      <c r="A15" s="439">
        <v>13</v>
      </c>
      <c r="B15" s="391">
        <f>'Table Initial Claims'!X15</f>
        <v>5714</v>
      </c>
      <c r="C15" s="391"/>
      <c r="D15" s="401"/>
      <c r="E15" s="402"/>
      <c r="F15" s="400"/>
      <c r="G15" s="408"/>
      <c r="H15" s="394">
        <f>'Table Continued Claims'!X15</f>
        <v>60107</v>
      </c>
      <c r="I15" s="394"/>
      <c r="J15" s="404"/>
      <c r="K15" s="405"/>
      <c r="L15" s="403"/>
      <c r="M15" s="409"/>
      <c r="N15" s="397">
        <f>'Table - Moving Averages'!X15</f>
        <v>5109.25</v>
      </c>
      <c r="O15" s="397"/>
      <c r="P15" s="406"/>
      <c r="Q15" s="407"/>
      <c r="R15" s="406"/>
      <c r="S15" s="410"/>
      <c r="T15" s="394">
        <f>'Table - Moving Averages'!X71</f>
        <v>61581.5</v>
      </c>
      <c r="U15" s="394"/>
      <c r="V15" s="404"/>
      <c r="W15" s="405"/>
      <c r="X15" s="403"/>
      <c r="Y15" s="409"/>
    </row>
    <row r="16" spans="1:25" x14ac:dyDescent="0.2">
      <c r="A16" s="439">
        <v>14</v>
      </c>
      <c r="B16" s="391">
        <f>'Table Initial Claims'!X16</f>
        <v>5409</v>
      </c>
      <c r="C16" s="391"/>
      <c r="D16" s="401"/>
      <c r="E16" s="402"/>
      <c r="F16" s="400"/>
      <c r="G16" s="408"/>
      <c r="H16" s="394">
        <f>'Table Continued Claims'!X16</f>
        <v>59778</v>
      </c>
      <c r="I16" s="394"/>
      <c r="J16" s="404"/>
      <c r="K16" s="405"/>
      <c r="L16" s="403"/>
      <c r="M16" s="409"/>
      <c r="N16" s="397">
        <f>'Table - Moving Averages'!X16</f>
        <v>5234.75</v>
      </c>
      <c r="O16" s="397"/>
      <c r="P16" s="406"/>
      <c r="Q16" s="407"/>
      <c r="R16" s="406"/>
      <c r="S16" s="410"/>
      <c r="T16" s="394">
        <f>'Table - Moving Averages'!X72</f>
        <v>60692.25</v>
      </c>
      <c r="U16" s="394"/>
      <c r="V16" s="404"/>
      <c r="W16" s="405"/>
      <c r="X16" s="403"/>
      <c r="Y16" s="409"/>
    </row>
    <row r="17" spans="1:25" x14ac:dyDescent="0.2">
      <c r="A17" s="439">
        <v>15</v>
      </c>
      <c r="B17" s="391">
        <f>'Table Initial Claims'!X17</f>
        <v>4925</v>
      </c>
      <c r="C17" s="391"/>
      <c r="D17" s="401"/>
      <c r="E17" s="402"/>
      <c r="F17" s="400"/>
      <c r="G17" s="408"/>
      <c r="H17" s="394">
        <f>'Table Continued Claims'!X17</f>
        <v>58460</v>
      </c>
      <c r="I17" s="394"/>
      <c r="J17" s="404"/>
      <c r="K17" s="405"/>
      <c r="L17" s="403"/>
      <c r="M17" s="409"/>
      <c r="N17" s="397">
        <f>'Table - Moving Averages'!X17</f>
        <v>5241.75</v>
      </c>
      <c r="O17" s="397"/>
      <c r="P17" s="406"/>
      <c r="Q17" s="407"/>
      <c r="R17" s="406"/>
      <c r="S17" s="410"/>
      <c r="T17" s="394">
        <f>'Table - Moving Averages'!X73</f>
        <v>59868.25</v>
      </c>
      <c r="U17" s="394"/>
      <c r="V17" s="404"/>
      <c r="W17" s="405"/>
      <c r="X17" s="403"/>
      <c r="Y17" s="409"/>
    </row>
    <row r="18" spans="1:25" x14ac:dyDescent="0.2">
      <c r="A18" s="439">
        <v>16</v>
      </c>
      <c r="B18" s="391">
        <f>'Table Initial Claims'!X18</f>
        <v>4778</v>
      </c>
      <c r="C18" s="391"/>
      <c r="D18" s="401"/>
      <c r="E18" s="402"/>
      <c r="F18" s="400"/>
      <c r="G18" s="408"/>
      <c r="H18" s="394">
        <f>'Table Continued Claims'!X18</f>
        <v>57555</v>
      </c>
      <c r="I18" s="394"/>
      <c r="J18" s="404"/>
      <c r="K18" s="405"/>
      <c r="L18" s="403"/>
      <c r="M18" s="409"/>
      <c r="N18" s="397">
        <f>'Table - Moving Averages'!X18</f>
        <v>5206.5</v>
      </c>
      <c r="O18" s="397"/>
      <c r="P18" s="406"/>
      <c r="Q18" s="407"/>
      <c r="R18" s="406"/>
      <c r="S18" s="410"/>
      <c r="T18" s="394">
        <f>'Table - Moving Averages'!X74</f>
        <v>58975</v>
      </c>
      <c r="U18" s="394"/>
      <c r="V18" s="404"/>
      <c r="W18" s="405"/>
      <c r="X18" s="403"/>
      <c r="Y18" s="409"/>
    </row>
    <row r="19" spans="1:25" x14ac:dyDescent="0.2">
      <c r="A19" s="439">
        <v>17</v>
      </c>
      <c r="B19" s="391">
        <f>'Table Initial Claims'!X19</f>
        <v>5058</v>
      </c>
      <c r="C19" s="391"/>
      <c r="D19" s="401"/>
      <c r="E19" s="402"/>
      <c r="F19" s="400"/>
      <c r="G19" s="408"/>
      <c r="H19" s="394">
        <f>'Table Continued Claims'!X19</f>
        <v>56828</v>
      </c>
      <c r="I19" s="394"/>
      <c r="J19" s="404"/>
      <c r="K19" s="405"/>
      <c r="L19" s="403"/>
      <c r="M19" s="409"/>
      <c r="N19" s="397">
        <f>'Table - Moving Averages'!X19</f>
        <v>5042.5</v>
      </c>
      <c r="O19" s="397"/>
      <c r="P19" s="406"/>
      <c r="Q19" s="407"/>
      <c r="R19" s="406"/>
      <c r="S19" s="410"/>
      <c r="T19" s="394">
        <f>'Table - Moving Averages'!X75</f>
        <v>58155.25</v>
      </c>
      <c r="U19" s="394"/>
      <c r="V19" s="404"/>
      <c r="W19" s="405"/>
      <c r="X19" s="403"/>
      <c r="Y19" s="409"/>
    </row>
    <row r="20" spans="1:25" x14ac:dyDescent="0.2">
      <c r="A20" s="439">
        <v>18</v>
      </c>
      <c r="B20" s="391">
        <f>'Table Initial Claims'!X20</f>
        <v>5164</v>
      </c>
      <c r="C20" s="391"/>
      <c r="D20" s="401"/>
      <c r="E20" s="402"/>
      <c r="F20" s="400"/>
      <c r="G20" s="408"/>
      <c r="H20" s="394">
        <f>'Table Continued Claims'!X20</f>
        <v>56488</v>
      </c>
      <c r="I20" s="394"/>
      <c r="J20" s="404"/>
      <c r="K20" s="405"/>
      <c r="L20" s="403"/>
      <c r="M20" s="409"/>
      <c r="N20" s="397">
        <f>'Table - Moving Averages'!X20</f>
        <v>4981.25</v>
      </c>
      <c r="O20" s="397"/>
      <c r="P20" s="406"/>
      <c r="Q20" s="407"/>
      <c r="R20" s="406"/>
      <c r="S20" s="410"/>
      <c r="T20" s="394">
        <f>'Table - Moving Averages'!X76</f>
        <v>57332.75</v>
      </c>
      <c r="U20" s="394"/>
      <c r="V20" s="404"/>
      <c r="W20" s="405"/>
      <c r="X20" s="403"/>
      <c r="Y20" s="409"/>
    </row>
    <row r="21" spans="1:25" x14ac:dyDescent="0.2">
      <c r="A21" s="439">
        <v>19</v>
      </c>
      <c r="B21" s="391">
        <f>'Table Initial Claims'!X21</f>
        <v>4948</v>
      </c>
      <c r="C21" s="391"/>
      <c r="D21" s="401"/>
      <c r="E21" s="402"/>
      <c r="F21" s="400"/>
      <c r="G21" s="408"/>
      <c r="H21" s="394">
        <f>'Table Continued Claims'!X21</f>
        <v>55419</v>
      </c>
      <c r="I21" s="394"/>
      <c r="J21" s="404"/>
      <c r="K21" s="405"/>
      <c r="L21" s="403"/>
      <c r="M21" s="409"/>
      <c r="N21" s="397">
        <f>'Table - Moving Averages'!X21</f>
        <v>4987</v>
      </c>
      <c r="O21" s="397"/>
      <c r="P21" s="406"/>
      <c r="Q21" s="407"/>
      <c r="R21" s="406"/>
      <c r="S21" s="410"/>
      <c r="T21" s="394">
        <f>'Table - Moving Averages'!X77</f>
        <v>56572.5</v>
      </c>
      <c r="U21" s="394"/>
      <c r="V21" s="404"/>
      <c r="W21" s="405"/>
      <c r="X21" s="403"/>
      <c r="Y21" s="409"/>
    </row>
    <row r="22" spans="1:25" x14ac:dyDescent="0.2">
      <c r="A22" s="439">
        <v>20</v>
      </c>
      <c r="B22" s="391">
        <f>'Table Initial Claims'!X22</f>
        <v>4963</v>
      </c>
      <c r="C22" s="391"/>
      <c r="D22" s="401"/>
      <c r="E22" s="402"/>
      <c r="F22" s="400"/>
      <c r="G22" s="408"/>
      <c r="H22" s="394">
        <f>'Table Continued Claims'!X22</f>
        <v>60295</v>
      </c>
      <c r="I22" s="394"/>
      <c r="J22" s="404"/>
      <c r="K22" s="405"/>
      <c r="L22" s="403"/>
      <c r="M22" s="409"/>
      <c r="N22" s="397">
        <f>'Table - Moving Averages'!X22</f>
        <v>5033.25</v>
      </c>
      <c r="O22" s="397"/>
      <c r="P22" s="406"/>
      <c r="Q22" s="407"/>
      <c r="R22" s="406"/>
      <c r="S22" s="410"/>
      <c r="T22" s="394">
        <f>'Table - Moving Averages'!X78</f>
        <v>57257.5</v>
      </c>
      <c r="U22" s="394"/>
      <c r="V22" s="404"/>
      <c r="W22" s="405"/>
      <c r="X22" s="403"/>
      <c r="Y22" s="409"/>
    </row>
    <row r="23" spans="1:25" x14ac:dyDescent="0.2">
      <c r="A23" s="439">
        <v>21</v>
      </c>
      <c r="B23" s="391">
        <f>'Table Initial Claims'!X23</f>
        <v>4509</v>
      </c>
      <c r="C23" s="391"/>
      <c r="D23" s="401"/>
      <c r="E23" s="402"/>
      <c r="F23" s="400"/>
      <c r="G23" s="408"/>
      <c r="H23" s="394">
        <f>'Table Continued Claims'!X23</f>
        <v>60106</v>
      </c>
      <c r="I23" s="394"/>
      <c r="J23" s="404"/>
      <c r="K23" s="405"/>
      <c r="L23" s="403"/>
      <c r="M23" s="409"/>
      <c r="N23" s="397">
        <f>'Table - Moving Averages'!X23</f>
        <v>4896</v>
      </c>
      <c r="O23" s="397"/>
      <c r="P23" s="406"/>
      <c r="Q23" s="407"/>
      <c r="R23" s="406"/>
      <c r="S23" s="410"/>
      <c r="T23" s="394">
        <f>'Table - Moving Averages'!X79</f>
        <v>58077</v>
      </c>
      <c r="U23" s="394"/>
      <c r="V23" s="404"/>
      <c r="W23" s="405"/>
      <c r="X23" s="403"/>
      <c r="Y23" s="409"/>
    </row>
    <row r="24" spans="1:25" x14ac:dyDescent="0.2">
      <c r="A24" s="439">
        <v>22</v>
      </c>
      <c r="B24" s="391">
        <f>'Table Initial Claims'!X24</f>
        <v>4992</v>
      </c>
      <c r="C24" s="391"/>
      <c r="D24" s="401"/>
      <c r="E24" s="402"/>
      <c r="F24" s="400"/>
      <c r="G24" s="408"/>
      <c r="H24" s="394">
        <f>'Table Continued Claims'!X24</f>
        <v>60500</v>
      </c>
      <c r="I24" s="394"/>
      <c r="J24" s="404"/>
      <c r="K24" s="405"/>
      <c r="L24" s="403"/>
      <c r="M24" s="409"/>
      <c r="N24" s="397">
        <f>'Table - Moving Averages'!X24</f>
        <v>4853</v>
      </c>
      <c r="O24" s="397"/>
      <c r="P24" s="406"/>
      <c r="Q24" s="407"/>
      <c r="R24" s="406"/>
      <c r="S24" s="410"/>
      <c r="T24" s="394">
        <f>'Table - Moving Averages'!X80</f>
        <v>59080</v>
      </c>
      <c r="U24" s="394"/>
      <c r="V24" s="404"/>
      <c r="W24" s="405"/>
      <c r="X24" s="403"/>
      <c r="Y24" s="409"/>
    </row>
    <row r="25" spans="1:25" x14ac:dyDescent="0.2">
      <c r="A25" s="439">
        <v>23</v>
      </c>
      <c r="B25" s="391">
        <f>'Table Initial Claims'!X25</f>
        <v>4663</v>
      </c>
      <c r="C25" s="391"/>
      <c r="D25" s="401"/>
      <c r="E25" s="402"/>
      <c r="F25" s="400"/>
      <c r="G25" s="408"/>
      <c r="H25" s="394">
        <f>'Table Continued Claims'!X25</f>
        <v>58519</v>
      </c>
      <c r="I25" s="394"/>
      <c r="J25" s="404"/>
      <c r="K25" s="405"/>
      <c r="L25" s="403"/>
      <c r="M25" s="409"/>
      <c r="N25" s="397">
        <f>'Table - Moving Averages'!X25</f>
        <v>4781.75</v>
      </c>
      <c r="O25" s="397"/>
      <c r="P25" s="406"/>
      <c r="Q25" s="407"/>
      <c r="R25" s="406"/>
      <c r="S25" s="410"/>
      <c r="T25" s="394">
        <f>'Table - Moving Averages'!X81</f>
        <v>59855</v>
      </c>
      <c r="U25" s="394"/>
      <c r="V25" s="404"/>
      <c r="W25" s="405"/>
      <c r="X25" s="403"/>
      <c r="Y25" s="409"/>
    </row>
    <row r="26" spans="1:25" x14ac:dyDescent="0.2">
      <c r="A26" s="439">
        <v>24</v>
      </c>
      <c r="B26" s="391">
        <f>'Table Initial Claims'!X26</f>
        <v>5107</v>
      </c>
      <c r="C26" s="391"/>
      <c r="D26" s="401"/>
      <c r="E26" s="402"/>
      <c r="F26" s="400"/>
      <c r="G26" s="408"/>
      <c r="H26" s="394">
        <f>'Table Continued Claims'!X26</f>
        <v>57496</v>
      </c>
      <c r="I26" s="394"/>
      <c r="J26" s="404"/>
      <c r="K26" s="405"/>
      <c r="L26" s="403"/>
      <c r="M26" s="409"/>
      <c r="N26" s="397">
        <f>'Table - Moving Averages'!X26</f>
        <v>4817.75</v>
      </c>
      <c r="O26" s="397"/>
      <c r="P26" s="406"/>
      <c r="Q26" s="407"/>
      <c r="R26" s="406"/>
      <c r="S26" s="410"/>
      <c r="T26" s="394">
        <f>'Table - Moving Averages'!X82</f>
        <v>59155.25</v>
      </c>
      <c r="U26" s="394"/>
      <c r="V26" s="404"/>
      <c r="W26" s="405"/>
      <c r="X26" s="403"/>
      <c r="Y26" s="409"/>
    </row>
    <row r="27" spans="1:25" x14ac:dyDescent="0.2">
      <c r="A27" s="439">
        <v>25</v>
      </c>
      <c r="B27" s="391">
        <f>'Table Initial Claims'!X27</f>
        <v>5331</v>
      </c>
      <c r="C27" s="391"/>
      <c r="D27" s="401"/>
      <c r="E27" s="402"/>
      <c r="F27" s="400"/>
      <c r="G27" s="408"/>
      <c r="H27" s="394">
        <f>'Table Continued Claims'!X27</f>
        <v>58936</v>
      </c>
      <c r="I27" s="394"/>
      <c r="J27" s="404"/>
      <c r="K27" s="405"/>
      <c r="L27" s="403"/>
      <c r="M27" s="409"/>
      <c r="N27" s="397">
        <f>'Table - Moving Averages'!X27</f>
        <v>5023.25</v>
      </c>
      <c r="O27" s="397"/>
      <c r="P27" s="406"/>
      <c r="Q27" s="407"/>
      <c r="R27" s="406"/>
      <c r="S27" s="410"/>
      <c r="T27" s="394">
        <f>'Table - Moving Averages'!X83</f>
        <v>58862.75</v>
      </c>
      <c r="U27" s="394"/>
      <c r="V27" s="404"/>
      <c r="W27" s="405"/>
      <c r="X27" s="403"/>
      <c r="Y27" s="409"/>
    </row>
    <row r="28" spans="1:25" x14ac:dyDescent="0.2">
      <c r="A28" s="439">
        <v>26</v>
      </c>
      <c r="B28" s="391">
        <f>'Table Initial Claims'!X28</f>
        <v>5652</v>
      </c>
      <c r="C28" s="391"/>
      <c r="D28" s="401"/>
      <c r="E28" s="402"/>
      <c r="F28" s="400"/>
      <c r="G28" s="408"/>
      <c r="H28" s="394">
        <f>'Table Continued Claims'!X28</f>
        <v>58021</v>
      </c>
      <c r="I28" s="394"/>
      <c r="J28" s="404"/>
      <c r="K28" s="405"/>
      <c r="L28" s="403"/>
      <c r="M28" s="409"/>
      <c r="N28" s="397">
        <f>'Table - Moving Averages'!X28</f>
        <v>5188.25</v>
      </c>
      <c r="O28" s="397"/>
      <c r="P28" s="406"/>
      <c r="Q28" s="407"/>
      <c r="R28" s="406"/>
      <c r="S28" s="410"/>
      <c r="T28" s="394">
        <f>'Table - Moving Averages'!X84</f>
        <v>58243</v>
      </c>
      <c r="U28" s="394"/>
      <c r="V28" s="404"/>
      <c r="W28" s="405"/>
      <c r="X28" s="403"/>
      <c r="Y28" s="409"/>
    </row>
    <row r="29" spans="1:25" x14ac:dyDescent="0.2">
      <c r="A29" s="439">
        <v>27</v>
      </c>
      <c r="B29" s="391">
        <f>'Table Initial Claims'!X29</f>
        <v>5672</v>
      </c>
      <c r="C29" s="391"/>
      <c r="D29" s="401"/>
      <c r="E29" s="402"/>
      <c r="F29" s="400"/>
      <c r="G29" s="408"/>
      <c r="H29" s="394">
        <f>'Table Continued Claims'!X29</f>
        <v>61946</v>
      </c>
      <c r="I29" s="394"/>
      <c r="J29" s="404"/>
      <c r="K29" s="405"/>
      <c r="L29" s="403"/>
      <c r="M29" s="409"/>
      <c r="N29" s="397">
        <f>'Table - Moving Averages'!X29</f>
        <v>5440.5</v>
      </c>
      <c r="O29" s="397"/>
      <c r="P29" s="406"/>
      <c r="Q29" s="407"/>
      <c r="R29" s="406"/>
      <c r="S29" s="410"/>
      <c r="T29" s="394">
        <f>'Table - Moving Averages'!X85</f>
        <v>59099.75</v>
      </c>
      <c r="U29" s="394"/>
      <c r="V29" s="404"/>
      <c r="W29" s="405"/>
      <c r="X29" s="403"/>
      <c r="Y29" s="409"/>
    </row>
    <row r="30" spans="1:25" x14ac:dyDescent="0.2">
      <c r="A30" s="439">
        <v>28</v>
      </c>
      <c r="B30" s="391">
        <f>'Table Initial Claims'!X30</f>
        <v>3748</v>
      </c>
      <c r="C30" s="391"/>
      <c r="D30" s="401"/>
      <c r="E30" s="402"/>
      <c r="F30" s="400"/>
      <c r="G30" s="408"/>
      <c r="H30" s="394">
        <f>'Table Continued Claims'!X30</f>
        <v>59643</v>
      </c>
      <c r="I30" s="394"/>
      <c r="J30" s="404"/>
      <c r="K30" s="405"/>
      <c r="L30" s="403"/>
      <c r="M30" s="409"/>
      <c r="N30" s="397">
        <f>'Table - Moving Averages'!X30</f>
        <v>5100.75</v>
      </c>
      <c r="O30" s="397"/>
      <c r="P30" s="406"/>
      <c r="Q30" s="407"/>
      <c r="R30" s="406"/>
      <c r="S30" s="410"/>
      <c r="T30" s="394">
        <f>'Table - Moving Averages'!X86</f>
        <v>59636.5</v>
      </c>
      <c r="U30" s="394"/>
      <c r="V30" s="404"/>
      <c r="W30" s="405"/>
      <c r="X30" s="403"/>
      <c r="Y30" s="409"/>
    </row>
    <row r="31" spans="1:25" x14ac:dyDescent="0.2">
      <c r="A31" s="439">
        <v>29</v>
      </c>
      <c r="B31" s="391">
        <f>'Table Initial Claims'!X31</f>
        <v>4143</v>
      </c>
      <c r="C31" s="391"/>
      <c r="D31" s="401"/>
      <c r="E31" s="402"/>
      <c r="F31" s="400"/>
      <c r="G31" s="408"/>
      <c r="H31" s="394">
        <f>'Table Continued Claims'!X31</f>
        <v>59222</v>
      </c>
      <c r="I31" s="394"/>
      <c r="J31" s="404"/>
      <c r="K31" s="405"/>
      <c r="L31" s="403"/>
      <c r="M31" s="409"/>
      <c r="N31" s="397">
        <f>'Table - Moving Averages'!X31</f>
        <v>4803.75</v>
      </c>
      <c r="O31" s="397"/>
      <c r="P31" s="406"/>
      <c r="Q31" s="407"/>
      <c r="R31" s="406"/>
      <c r="S31" s="410"/>
      <c r="T31" s="394">
        <f>'Table - Moving Averages'!X87</f>
        <v>59708</v>
      </c>
      <c r="U31" s="394"/>
      <c r="V31" s="404"/>
      <c r="W31" s="405"/>
      <c r="X31" s="403"/>
      <c r="Y31" s="409"/>
    </row>
    <row r="32" spans="1:25" x14ac:dyDescent="0.2">
      <c r="A32" s="439">
        <v>30</v>
      </c>
      <c r="B32" s="391">
        <f>'Table Initial Claims'!X32</f>
        <v>4692</v>
      </c>
      <c r="C32" s="391"/>
      <c r="D32" s="401"/>
      <c r="E32" s="402"/>
      <c r="F32" s="400"/>
      <c r="G32" s="408"/>
      <c r="H32" s="394">
        <f>'Table Continued Claims'!X32</f>
        <v>59184</v>
      </c>
      <c r="I32" s="394"/>
      <c r="J32" s="404"/>
      <c r="K32" s="405"/>
      <c r="L32" s="403"/>
      <c r="M32" s="409"/>
      <c r="N32" s="397">
        <f>'Table - Moving Averages'!X32</f>
        <v>4563.75</v>
      </c>
      <c r="O32" s="397"/>
      <c r="P32" s="406"/>
      <c r="Q32" s="407"/>
      <c r="R32" s="406"/>
      <c r="S32" s="410"/>
      <c r="T32" s="394">
        <f>'Table - Moving Averages'!X88</f>
        <v>59998.75</v>
      </c>
      <c r="U32" s="394"/>
      <c r="V32" s="404"/>
      <c r="W32" s="405"/>
      <c r="X32" s="403"/>
      <c r="Y32" s="409"/>
    </row>
    <row r="33" spans="1:25" x14ac:dyDescent="0.2">
      <c r="A33" s="439">
        <v>31</v>
      </c>
      <c r="B33" s="411">
        <f>'Table Initial Claims'!X33</f>
        <v>4731</v>
      </c>
      <c r="C33" s="411"/>
      <c r="D33" s="401"/>
      <c r="E33" s="402"/>
      <c r="F33" s="400"/>
      <c r="G33" s="408"/>
      <c r="H33" s="394">
        <f>'Table Continued Claims'!X33</f>
        <v>59805</v>
      </c>
      <c r="I33" s="394"/>
      <c r="J33" s="404"/>
      <c r="K33" s="405"/>
      <c r="L33" s="403"/>
      <c r="M33" s="409"/>
      <c r="N33" s="397">
        <f>'Table - Moving Averages'!X33</f>
        <v>4328.5</v>
      </c>
      <c r="O33" s="397"/>
      <c r="P33" s="406"/>
      <c r="Q33" s="407"/>
      <c r="R33" s="406"/>
      <c r="S33" s="410"/>
      <c r="T33" s="394">
        <f>'Table - Moving Averages'!X89</f>
        <v>59463.5</v>
      </c>
      <c r="U33" s="394"/>
      <c r="V33" s="404"/>
      <c r="W33" s="405"/>
      <c r="X33" s="403"/>
      <c r="Y33" s="409"/>
    </row>
    <row r="34" spans="1:25" x14ac:dyDescent="0.2">
      <c r="A34" s="439">
        <v>32</v>
      </c>
      <c r="B34" s="411">
        <f>'Table Initial Claims'!X34</f>
        <v>4568</v>
      </c>
      <c r="C34" s="411"/>
      <c r="D34" s="401"/>
      <c r="E34" s="402"/>
      <c r="F34" s="400"/>
      <c r="G34" s="408"/>
      <c r="H34" s="394">
        <f>'Table Continued Claims'!X34</f>
        <v>59820</v>
      </c>
      <c r="I34" s="394"/>
      <c r="J34" s="404"/>
      <c r="K34" s="405"/>
      <c r="L34" s="403"/>
      <c r="M34" s="409"/>
      <c r="N34" s="397">
        <f>'Table - Moving Averages'!X34</f>
        <v>4533.5</v>
      </c>
      <c r="O34" s="397"/>
      <c r="P34" s="406"/>
      <c r="Q34" s="407"/>
      <c r="R34" s="406"/>
      <c r="S34" s="410"/>
      <c r="T34" s="394">
        <f>'Table - Moving Averages'!X90</f>
        <v>59507.75</v>
      </c>
      <c r="U34" s="394"/>
      <c r="V34" s="404"/>
      <c r="W34" s="405"/>
      <c r="X34" s="403"/>
      <c r="Y34" s="409"/>
    </row>
    <row r="35" spans="1:25" x14ac:dyDescent="0.2">
      <c r="A35" s="439">
        <v>33</v>
      </c>
      <c r="B35" s="411">
        <f>'Table Initial Claims'!X35</f>
        <v>4042</v>
      </c>
      <c r="C35" s="411"/>
      <c r="D35" s="401"/>
      <c r="E35" s="402"/>
      <c r="F35" s="400"/>
      <c r="G35" s="408"/>
      <c r="H35" s="394">
        <f>'Table Continued Claims'!X35</f>
        <v>58890</v>
      </c>
      <c r="I35" s="394"/>
      <c r="J35" s="404"/>
      <c r="K35" s="405"/>
      <c r="L35" s="403"/>
      <c r="M35" s="409"/>
      <c r="N35" s="397">
        <f>'Table - Moving Averages'!X35</f>
        <v>4508.25</v>
      </c>
      <c r="O35" s="397"/>
      <c r="P35" s="406"/>
      <c r="Q35" s="407"/>
      <c r="R35" s="406"/>
      <c r="S35" s="410"/>
      <c r="T35" s="394">
        <f>'Table - Moving Averages'!X91</f>
        <v>59424.75</v>
      </c>
      <c r="U35" s="394"/>
      <c r="V35" s="404"/>
      <c r="W35" s="405"/>
      <c r="X35" s="403"/>
      <c r="Y35" s="409"/>
    </row>
    <row r="36" spans="1:25" x14ac:dyDescent="0.2">
      <c r="A36" s="439">
        <v>34</v>
      </c>
      <c r="B36" s="411">
        <f>'Table Initial Claims'!X36</f>
        <v>4443</v>
      </c>
      <c r="C36" s="411"/>
      <c r="D36" s="401"/>
      <c r="E36" s="402"/>
      <c r="F36" s="400"/>
      <c r="G36" s="408"/>
      <c r="H36" s="394">
        <f>'Table Continued Claims'!X36</f>
        <v>58846</v>
      </c>
      <c r="I36" s="394"/>
      <c r="J36" s="404"/>
      <c r="K36" s="405"/>
      <c r="L36" s="403"/>
      <c r="M36" s="409"/>
      <c r="N36" s="397">
        <f>'Table - Moving Averages'!X36</f>
        <v>4446</v>
      </c>
      <c r="O36" s="397"/>
      <c r="P36" s="406"/>
      <c r="Q36" s="407"/>
      <c r="R36" s="406"/>
      <c r="S36" s="410"/>
      <c r="T36" s="394">
        <f>'Table - Moving Averages'!X92</f>
        <v>59340.25</v>
      </c>
      <c r="U36" s="394"/>
      <c r="V36" s="404"/>
      <c r="W36" s="405"/>
      <c r="X36" s="403"/>
      <c r="Y36" s="409"/>
    </row>
    <row r="37" spans="1:25" x14ac:dyDescent="0.2">
      <c r="A37" s="439">
        <v>35</v>
      </c>
      <c r="B37" s="411">
        <f>'Table Initial Claims'!X37</f>
        <v>4567</v>
      </c>
      <c r="C37" s="411"/>
      <c r="D37" s="401"/>
      <c r="E37" s="402"/>
      <c r="F37" s="400"/>
      <c r="G37" s="408"/>
      <c r="H37" s="394">
        <f>'Table Continued Claims'!X37</f>
        <v>57709</v>
      </c>
      <c r="I37" s="394"/>
      <c r="J37" s="404"/>
      <c r="K37" s="405"/>
      <c r="L37" s="403"/>
      <c r="M37" s="409"/>
      <c r="N37" s="397">
        <f>'Table - Moving Averages'!X37</f>
        <v>4405</v>
      </c>
      <c r="O37" s="397"/>
      <c r="P37" s="406"/>
      <c r="Q37" s="407"/>
      <c r="R37" s="406"/>
      <c r="S37" s="410"/>
      <c r="T37" s="394">
        <f>'Table - Moving Averages'!X93</f>
        <v>58816.25</v>
      </c>
      <c r="U37" s="394"/>
      <c r="V37" s="404"/>
      <c r="W37" s="405"/>
      <c r="X37" s="403"/>
      <c r="Y37" s="409"/>
    </row>
    <row r="38" spans="1:25" x14ac:dyDescent="0.2">
      <c r="A38" s="439">
        <v>36</v>
      </c>
      <c r="B38" s="411">
        <f>'Table Initial Claims'!X38</f>
        <v>4732</v>
      </c>
      <c r="C38" s="411"/>
      <c r="D38" s="401"/>
      <c r="E38" s="402"/>
      <c r="F38" s="400"/>
      <c r="G38" s="408"/>
      <c r="H38" s="394">
        <f>'Table Continued Claims'!X38</f>
        <v>57554</v>
      </c>
      <c r="I38" s="394"/>
      <c r="J38" s="404"/>
      <c r="K38" s="405"/>
      <c r="L38" s="403"/>
      <c r="M38" s="409"/>
      <c r="N38" s="397">
        <f>'Table - Moving Averages'!X38</f>
        <v>4446</v>
      </c>
      <c r="O38" s="397"/>
      <c r="P38" s="406"/>
      <c r="Q38" s="407"/>
      <c r="R38" s="406"/>
      <c r="S38" s="410"/>
      <c r="T38" s="394">
        <f>'Table - Moving Averages'!X94</f>
        <v>58249.75</v>
      </c>
      <c r="U38" s="394"/>
      <c r="V38" s="404"/>
      <c r="W38" s="405"/>
      <c r="X38" s="403"/>
      <c r="Y38" s="409"/>
    </row>
    <row r="39" spans="1:25" x14ac:dyDescent="0.2">
      <c r="A39" s="439">
        <v>37</v>
      </c>
      <c r="B39" s="411">
        <f>'Table Initial Claims'!X39</f>
        <v>5291</v>
      </c>
      <c r="C39" s="411"/>
      <c r="D39" s="401"/>
      <c r="E39" s="402"/>
      <c r="F39" s="400"/>
      <c r="G39" s="408"/>
      <c r="H39" s="394">
        <f>'Table Continued Claims'!X39</f>
        <v>56933</v>
      </c>
      <c r="I39" s="394"/>
      <c r="J39" s="404"/>
      <c r="K39" s="405"/>
      <c r="L39" s="403"/>
      <c r="M39" s="409"/>
      <c r="N39" s="397">
        <f>'Table - Moving Averages'!X39</f>
        <v>4758.25</v>
      </c>
      <c r="O39" s="397"/>
      <c r="P39" s="406"/>
      <c r="Q39" s="407"/>
      <c r="R39" s="406"/>
      <c r="S39" s="410"/>
      <c r="T39" s="394">
        <f>'Table - Moving Averages'!X95</f>
        <v>57760.5</v>
      </c>
      <c r="U39" s="394"/>
      <c r="V39" s="404"/>
      <c r="W39" s="405"/>
      <c r="X39" s="403"/>
      <c r="Y39" s="409"/>
    </row>
    <row r="40" spans="1:25" x14ac:dyDescent="0.2">
      <c r="A40" s="439">
        <v>38</v>
      </c>
      <c r="B40" s="411">
        <f>'Table Initial Claims'!X40</f>
        <v>6179</v>
      </c>
      <c r="C40" s="411"/>
      <c r="D40" s="401"/>
      <c r="E40" s="402"/>
      <c r="F40" s="400"/>
      <c r="G40" s="408"/>
      <c r="H40" s="394">
        <f>'Table Continued Claims'!X40</f>
        <v>58025</v>
      </c>
      <c r="I40" s="394"/>
      <c r="J40" s="404"/>
      <c r="K40" s="405"/>
      <c r="L40" s="403"/>
      <c r="M40" s="409"/>
      <c r="N40" s="397">
        <f>'Table - Moving Averages'!X40</f>
        <v>5192.25</v>
      </c>
      <c r="O40" s="397"/>
      <c r="P40" s="406"/>
      <c r="Q40" s="407"/>
      <c r="R40" s="406"/>
      <c r="S40" s="410"/>
      <c r="T40" s="394">
        <f>'Table - Moving Averages'!X96</f>
        <v>57555.25</v>
      </c>
      <c r="U40" s="394"/>
      <c r="V40" s="404"/>
      <c r="W40" s="405"/>
      <c r="X40" s="403"/>
      <c r="Y40" s="409"/>
    </row>
    <row r="41" spans="1:25" x14ac:dyDescent="0.2">
      <c r="A41" s="439">
        <v>39</v>
      </c>
      <c r="B41" s="411">
        <f>'Table Initial Claims'!X41</f>
        <v>7923</v>
      </c>
      <c r="C41" s="411"/>
      <c r="D41" s="401"/>
      <c r="E41" s="402"/>
      <c r="F41" s="400"/>
      <c r="G41" s="408"/>
      <c r="H41" s="394">
        <f>'Table Continued Claims'!X41</f>
        <v>60520</v>
      </c>
      <c r="I41" s="394"/>
      <c r="J41" s="404"/>
      <c r="K41" s="405"/>
      <c r="L41" s="403"/>
      <c r="M41" s="409"/>
      <c r="N41" s="397">
        <f>'Table - Moving Averages'!X41</f>
        <v>6031.25</v>
      </c>
      <c r="O41" s="397"/>
      <c r="P41" s="406"/>
      <c r="Q41" s="407"/>
      <c r="R41" s="406"/>
      <c r="S41" s="410"/>
      <c r="T41" s="394">
        <f>'Table - Moving Averages'!X97</f>
        <v>58258</v>
      </c>
      <c r="U41" s="394"/>
      <c r="V41" s="404"/>
      <c r="W41" s="405"/>
      <c r="X41" s="403"/>
      <c r="Y41" s="409"/>
    </row>
    <row r="42" spans="1:25" x14ac:dyDescent="0.2">
      <c r="A42" s="439">
        <v>40</v>
      </c>
      <c r="B42" s="411">
        <f>'Table Initial Claims'!X42</f>
        <v>8352</v>
      </c>
      <c r="C42" s="411"/>
      <c r="D42" s="401"/>
      <c r="E42" s="402"/>
      <c r="F42" s="400"/>
      <c r="G42" s="408"/>
      <c r="H42" s="394">
        <f>'Table Continued Claims'!X42</f>
        <v>61520</v>
      </c>
      <c r="I42" s="394"/>
      <c r="J42" s="404"/>
      <c r="K42" s="405"/>
      <c r="L42" s="403"/>
      <c r="M42" s="409"/>
      <c r="N42" s="397">
        <f>'Table - Moving Averages'!X42</f>
        <v>6936.25</v>
      </c>
      <c r="O42" s="397"/>
      <c r="P42" s="406"/>
      <c r="Q42" s="407"/>
      <c r="R42" s="406"/>
      <c r="S42" s="410"/>
      <c r="T42" s="394">
        <f>'Table - Moving Averages'!X98</f>
        <v>59249.5</v>
      </c>
      <c r="U42" s="394"/>
      <c r="V42" s="404"/>
      <c r="W42" s="405"/>
      <c r="X42" s="403"/>
      <c r="Y42" s="409"/>
    </row>
    <row r="43" spans="1:25" x14ac:dyDescent="0.2">
      <c r="A43" s="439">
        <v>41</v>
      </c>
      <c r="B43" s="411">
        <f>'Table Initial Claims'!X43</f>
        <v>7340</v>
      </c>
      <c r="C43" s="411"/>
      <c r="D43" s="401"/>
      <c r="E43" s="402"/>
      <c r="F43" s="400"/>
      <c r="G43" s="408"/>
      <c r="H43" s="394">
        <f>'Table Continued Claims'!X43</f>
        <v>61376</v>
      </c>
      <c r="I43" s="394"/>
      <c r="J43" s="404"/>
      <c r="K43" s="405"/>
      <c r="L43" s="403"/>
      <c r="M43" s="409"/>
      <c r="N43" s="397">
        <f>'Table - Moving Averages'!X43</f>
        <v>7448.5</v>
      </c>
      <c r="O43" s="397"/>
      <c r="P43" s="406"/>
      <c r="Q43" s="407"/>
      <c r="R43" s="406"/>
      <c r="S43" s="410"/>
      <c r="T43" s="394">
        <f>'Table - Moving Averages'!X99</f>
        <v>60360.25</v>
      </c>
      <c r="U43" s="394"/>
      <c r="V43" s="404"/>
      <c r="W43" s="405"/>
      <c r="X43" s="403"/>
      <c r="Y43" s="409"/>
    </row>
    <row r="44" spans="1:25" x14ac:dyDescent="0.2">
      <c r="A44" s="439">
        <v>42</v>
      </c>
      <c r="B44" s="411">
        <f>'Table Initial Claims'!X44</f>
        <v>6644</v>
      </c>
      <c r="C44" s="411"/>
      <c r="D44" s="401"/>
      <c r="E44" s="402"/>
      <c r="F44" s="400"/>
      <c r="G44" s="408"/>
      <c r="H44" s="394">
        <f>'Table Continued Claims'!X44</f>
        <v>57341</v>
      </c>
      <c r="I44" s="394"/>
      <c r="J44" s="404"/>
      <c r="K44" s="405"/>
      <c r="L44" s="403"/>
      <c r="M44" s="409"/>
      <c r="N44" s="397">
        <f>'Table - Moving Averages'!X44</f>
        <v>7564.75</v>
      </c>
      <c r="O44" s="397"/>
      <c r="P44" s="406"/>
      <c r="Q44" s="407"/>
      <c r="R44" s="406"/>
      <c r="S44" s="410"/>
      <c r="T44" s="394">
        <f>'Table - Moving Averages'!X100</f>
        <v>60189.25</v>
      </c>
      <c r="U44" s="394"/>
      <c r="V44" s="404"/>
      <c r="W44" s="405"/>
      <c r="X44" s="403"/>
      <c r="Y44" s="409"/>
    </row>
    <row r="45" spans="1:25" x14ac:dyDescent="0.2">
      <c r="A45" s="439">
        <v>43</v>
      </c>
      <c r="B45" s="411">
        <f>'Table Initial Claims'!X45</f>
        <v>6247</v>
      </c>
      <c r="C45" s="411"/>
      <c r="D45" s="401"/>
      <c r="E45" s="402"/>
      <c r="F45" s="400"/>
      <c r="G45" s="408"/>
      <c r="H45" s="394">
        <f>'Table Continued Claims'!X45</f>
        <v>57780</v>
      </c>
      <c r="I45" s="394"/>
      <c r="J45" s="404"/>
      <c r="K45" s="405"/>
      <c r="L45" s="403"/>
      <c r="M45" s="409"/>
      <c r="N45" s="397">
        <f>'Table - Moving Averages'!X45</f>
        <v>7145.75</v>
      </c>
      <c r="O45" s="397"/>
      <c r="P45" s="406"/>
      <c r="Q45" s="407"/>
      <c r="R45" s="406"/>
      <c r="S45" s="410"/>
      <c r="T45" s="394">
        <f>'Table - Moving Averages'!X101</f>
        <v>59504.25</v>
      </c>
      <c r="U45" s="394"/>
      <c r="V45" s="404"/>
      <c r="W45" s="405"/>
      <c r="X45" s="403"/>
      <c r="Y45" s="409"/>
    </row>
    <row r="46" spans="1:25" x14ac:dyDescent="0.2">
      <c r="A46" s="439">
        <v>44</v>
      </c>
      <c r="B46" s="411">
        <f>'Table Initial Claims'!X46</f>
        <v>6943</v>
      </c>
      <c r="C46" s="411"/>
      <c r="D46" s="401"/>
      <c r="E46" s="402"/>
      <c r="F46" s="400"/>
      <c r="G46" s="408"/>
      <c r="H46" s="394">
        <f>'Table Continued Claims'!X46</f>
        <v>58732</v>
      </c>
      <c r="I46" s="394"/>
      <c r="J46" s="404"/>
      <c r="K46" s="405"/>
      <c r="L46" s="403"/>
      <c r="M46" s="409"/>
      <c r="N46" s="397">
        <f>'Table - Moving Averages'!X46</f>
        <v>6793.5</v>
      </c>
      <c r="O46" s="397"/>
      <c r="P46" s="406"/>
      <c r="Q46" s="407"/>
      <c r="R46" s="406"/>
      <c r="S46" s="410"/>
      <c r="T46" s="394">
        <f>'Table - Moving Averages'!X102</f>
        <v>58807.25</v>
      </c>
      <c r="U46" s="394"/>
      <c r="V46" s="404"/>
      <c r="W46" s="405"/>
      <c r="X46" s="403"/>
      <c r="Y46" s="409"/>
    </row>
    <row r="47" spans="1:25" x14ac:dyDescent="0.2">
      <c r="A47" s="439">
        <v>45</v>
      </c>
      <c r="B47" s="411">
        <f>'Table Initial Claims'!X47</f>
        <v>6369</v>
      </c>
      <c r="C47" s="411"/>
      <c r="D47" s="401"/>
      <c r="E47" s="402"/>
      <c r="F47" s="400"/>
      <c r="G47" s="408"/>
      <c r="H47" s="394">
        <f>'Table Continued Claims'!X47</f>
        <v>65763</v>
      </c>
      <c r="I47" s="394"/>
      <c r="J47" s="404"/>
      <c r="K47" s="405"/>
      <c r="L47" s="403"/>
      <c r="M47" s="409"/>
      <c r="N47" s="397">
        <f>'Table - Moving Averages'!X47</f>
        <v>6550.75</v>
      </c>
      <c r="O47" s="397"/>
      <c r="P47" s="406"/>
      <c r="Q47" s="407"/>
      <c r="R47" s="406"/>
      <c r="S47" s="410"/>
      <c r="T47" s="394">
        <f>'Table - Moving Averages'!X103</f>
        <v>59904</v>
      </c>
      <c r="U47" s="394"/>
      <c r="V47" s="404"/>
      <c r="W47" s="405"/>
      <c r="X47" s="403"/>
      <c r="Y47" s="409"/>
    </row>
    <row r="48" spans="1:25" x14ac:dyDescent="0.2">
      <c r="A48" s="439">
        <v>46</v>
      </c>
      <c r="B48" s="411">
        <f>'Table Initial Claims'!X48</f>
        <v>7258</v>
      </c>
      <c r="C48" s="411"/>
      <c r="D48" s="401"/>
      <c r="E48" s="402"/>
      <c r="F48" s="400"/>
      <c r="G48" s="408"/>
      <c r="H48" s="394">
        <f>'Table Continued Claims'!X48</f>
        <v>67521</v>
      </c>
      <c r="I48" s="394"/>
      <c r="J48" s="404"/>
      <c r="K48" s="405"/>
      <c r="L48" s="403"/>
      <c r="M48" s="409"/>
      <c r="N48" s="397">
        <f>'Table - Moving Averages'!X48</f>
        <v>6704.25</v>
      </c>
      <c r="O48" s="397"/>
      <c r="P48" s="406"/>
      <c r="Q48" s="407"/>
      <c r="R48" s="406"/>
      <c r="S48" s="410"/>
      <c r="T48" s="394">
        <f>'Table - Moving Averages'!X104</f>
        <v>62449</v>
      </c>
      <c r="U48" s="394"/>
      <c r="V48" s="404"/>
      <c r="W48" s="405"/>
      <c r="X48" s="403"/>
      <c r="Y48" s="409"/>
    </row>
    <row r="49" spans="1:25" x14ac:dyDescent="0.2">
      <c r="A49" s="439">
        <v>47</v>
      </c>
      <c r="B49" s="411">
        <f>'Table Initial Claims'!X49</f>
        <v>6185</v>
      </c>
      <c r="C49" s="411"/>
      <c r="D49" s="401"/>
      <c r="E49" s="402"/>
      <c r="F49" s="400"/>
      <c r="G49" s="408"/>
      <c r="H49" s="394">
        <f>'Table Continued Claims'!X49</f>
        <v>67724</v>
      </c>
      <c r="I49" s="394"/>
      <c r="J49" s="404"/>
      <c r="K49" s="405"/>
      <c r="L49" s="403"/>
      <c r="M49" s="409"/>
      <c r="N49" s="397">
        <f>'Table - Moving Averages'!X49</f>
        <v>6688.75</v>
      </c>
      <c r="O49" s="397"/>
      <c r="P49" s="406"/>
      <c r="Q49" s="407"/>
      <c r="R49" s="406"/>
      <c r="S49" s="410"/>
      <c r="T49" s="394">
        <f>'Table - Moving Averages'!X105</f>
        <v>64935</v>
      </c>
      <c r="U49" s="394"/>
      <c r="V49" s="404"/>
      <c r="W49" s="405"/>
      <c r="X49" s="403"/>
      <c r="Y49" s="409"/>
    </row>
    <row r="50" spans="1:25" x14ac:dyDescent="0.2">
      <c r="A50" s="439">
        <v>48</v>
      </c>
      <c r="B50" s="411">
        <f>'Table Initial Claims'!X50</f>
        <v>7891</v>
      </c>
      <c r="C50" s="411"/>
      <c r="D50" s="401"/>
      <c r="E50" s="402"/>
      <c r="F50" s="400"/>
      <c r="G50" s="408"/>
      <c r="H50" s="394">
        <f>'Table Continued Claims'!X50</f>
        <v>74618</v>
      </c>
      <c r="I50" s="394"/>
      <c r="J50" s="404"/>
      <c r="K50" s="405"/>
      <c r="L50" s="403"/>
      <c r="M50" s="409"/>
      <c r="N50" s="397">
        <f>'Table - Moving Averages'!X50</f>
        <v>6925.75</v>
      </c>
      <c r="O50" s="397"/>
      <c r="P50" s="406"/>
      <c r="Q50" s="407"/>
      <c r="R50" s="406"/>
      <c r="S50" s="410"/>
      <c r="T50" s="394">
        <f>'Table - Moving Averages'!X106</f>
        <v>68906.5</v>
      </c>
      <c r="U50" s="394"/>
      <c r="V50" s="404"/>
      <c r="W50" s="405"/>
      <c r="X50" s="403"/>
      <c r="Y50" s="409"/>
    </row>
    <row r="51" spans="1:25" x14ac:dyDescent="0.2">
      <c r="A51" s="439">
        <v>49</v>
      </c>
      <c r="B51" s="411">
        <f>'Table Initial Claims'!X51</f>
        <v>5446</v>
      </c>
      <c r="C51" s="411"/>
      <c r="D51" s="401"/>
      <c r="E51" s="402"/>
      <c r="F51" s="400"/>
      <c r="G51" s="408"/>
      <c r="H51" s="394">
        <f>'Table Continued Claims'!X51</f>
        <v>73420</v>
      </c>
      <c r="I51" s="394"/>
      <c r="J51" s="404"/>
      <c r="K51" s="405"/>
      <c r="L51" s="403"/>
      <c r="M51" s="409"/>
      <c r="N51" s="397">
        <f>'Table - Moving Averages'!X51</f>
        <v>6695</v>
      </c>
      <c r="O51" s="397"/>
      <c r="P51" s="406"/>
      <c r="Q51" s="407"/>
      <c r="R51" s="406"/>
      <c r="S51" s="410"/>
      <c r="T51" s="394">
        <f>'Table - Moving Averages'!X107</f>
        <v>70820.75</v>
      </c>
      <c r="U51" s="394"/>
      <c r="V51" s="404"/>
      <c r="W51" s="405"/>
      <c r="X51" s="403"/>
      <c r="Y51" s="409"/>
    </row>
    <row r="52" spans="1:25" x14ac:dyDescent="0.2">
      <c r="A52" s="439">
        <v>50</v>
      </c>
      <c r="B52" s="411">
        <f>'Table Initial Claims'!X52</f>
        <v>7118</v>
      </c>
      <c r="C52" s="411"/>
      <c r="D52" s="401"/>
      <c r="E52" s="402"/>
      <c r="F52" s="400"/>
      <c r="G52" s="408"/>
      <c r="H52" s="394">
        <f>'Table Continued Claims'!X52</f>
        <v>73931</v>
      </c>
      <c r="I52" s="394"/>
      <c r="J52" s="404"/>
      <c r="K52" s="405"/>
      <c r="L52" s="403"/>
      <c r="M52" s="409"/>
      <c r="N52" s="397">
        <f>'Table - Moving Averages'!X52</f>
        <v>6660</v>
      </c>
      <c r="O52" s="397"/>
      <c r="P52" s="406"/>
      <c r="Q52" s="407"/>
      <c r="R52" s="406"/>
      <c r="S52" s="410"/>
      <c r="T52" s="394">
        <f>'Table - Moving Averages'!X108</f>
        <v>72423.25</v>
      </c>
      <c r="U52" s="394"/>
      <c r="V52" s="404"/>
      <c r="W52" s="405"/>
      <c r="X52" s="403"/>
      <c r="Y52" s="409"/>
    </row>
    <row r="53" spans="1:25" x14ac:dyDescent="0.2">
      <c r="A53" s="439">
        <v>51</v>
      </c>
      <c r="B53" s="411">
        <f>'Table Initial Claims'!X53</f>
        <v>8464</v>
      </c>
      <c r="C53" s="411"/>
      <c r="D53" s="401"/>
      <c r="E53" s="402"/>
      <c r="F53" s="400"/>
      <c r="G53" s="408"/>
      <c r="H53" s="394">
        <f>'Table Continued Claims'!X53</f>
        <v>75000</v>
      </c>
      <c r="I53" s="394"/>
      <c r="J53" s="404"/>
      <c r="K53" s="405"/>
      <c r="L53" s="403"/>
      <c r="M53" s="409"/>
      <c r="N53" s="397">
        <f>'Table - Moving Averages'!X53</f>
        <v>7229.75</v>
      </c>
      <c r="O53" s="397"/>
      <c r="P53" s="406"/>
      <c r="Q53" s="407"/>
      <c r="R53" s="406"/>
      <c r="S53" s="410"/>
      <c r="T53" s="394">
        <f>'Table - Moving Averages'!X109</f>
        <v>74242.25</v>
      </c>
      <c r="U53" s="394"/>
      <c r="V53" s="404"/>
      <c r="W53" s="405"/>
      <c r="X53" s="403"/>
      <c r="Y53" s="409"/>
    </row>
    <row r="54" spans="1:25" x14ac:dyDescent="0.2">
      <c r="A54" s="439">
        <v>52</v>
      </c>
      <c r="B54" s="411">
        <f>'Table Initial Claims'!X54</f>
        <v>10021</v>
      </c>
      <c r="C54" s="411"/>
      <c r="D54" s="401"/>
      <c r="E54" s="402"/>
      <c r="F54" s="400"/>
      <c r="G54" s="408"/>
      <c r="H54" s="394">
        <f>'Table Continued Claims'!X54</f>
        <v>85429</v>
      </c>
      <c r="I54" s="394"/>
      <c r="J54" s="404"/>
      <c r="K54" s="405"/>
      <c r="L54" s="403"/>
      <c r="M54" s="409"/>
      <c r="N54" s="397">
        <f>'Table - Moving Averages'!X54</f>
        <v>7762.25</v>
      </c>
      <c r="O54" s="397"/>
      <c r="P54" s="406"/>
      <c r="Q54" s="407"/>
      <c r="R54" s="406"/>
      <c r="S54" s="410"/>
      <c r="T54" s="394">
        <f>'Table - Moving Averages'!X110</f>
        <v>76945</v>
      </c>
      <c r="U54" s="394"/>
      <c r="V54" s="404"/>
      <c r="W54" s="405"/>
      <c r="X54" s="403"/>
      <c r="Y54" s="409"/>
    </row>
    <row r="55" spans="1:25" x14ac:dyDescent="0.2">
      <c r="A55" s="439">
        <v>1</v>
      </c>
      <c r="B55" s="400"/>
      <c r="C55" s="400"/>
      <c r="D55" s="401"/>
      <c r="E55" s="402"/>
      <c r="F55" s="400"/>
      <c r="G55" s="408"/>
      <c r="H55" s="403"/>
      <c r="I55" s="403"/>
      <c r="J55" s="404"/>
      <c r="K55" s="405"/>
      <c r="L55" s="403"/>
      <c r="M55" s="409"/>
      <c r="N55" s="406"/>
      <c r="O55" s="406"/>
      <c r="P55" s="406"/>
      <c r="Q55" s="407"/>
      <c r="R55" s="406"/>
      <c r="S55" s="410"/>
      <c r="T55" s="403"/>
      <c r="U55" s="403"/>
      <c r="V55" s="404"/>
      <c r="W55" s="405"/>
      <c r="X55" s="403"/>
      <c r="Y55" s="409"/>
    </row>
    <row r="56" spans="1:25" x14ac:dyDescent="0.2">
      <c r="F56" s="414"/>
    </row>
    <row r="57" spans="1:25" x14ac:dyDescent="0.2">
      <c r="F57" s="414"/>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Summary2024</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2025-02-18T19:41:47Z</dcterms:modified>
</cp:coreProperties>
</file>