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2639931D-BE71-44D2-8303-62D3FDE46CA3}" xr6:coauthVersionLast="47" xr6:coauthVersionMax="47" xr10:uidLastSave="{00000000-0000-0000-0000-000000000000}"/>
  <bookViews>
    <workbookView xWindow="915" yWindow="300" windowWidth="24000" windowHeight="13395"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2" i="22" l="1"/>
  <c r="X42" i="22" s="1"/>
  <c r="Y42" i="22" s="1"/>
  <c r="V42" i="22"/>
  <c r="W42" i="22" s="1"/>
  <c r="O42" i="22"/>
  <c r="P42" i="22"/>
  <c r="Q42" i="22" s="1"/>
  <c r="R42" i="22"/>
  <c r="S42" i="22" s="1"/>
  <c r="I42" i="22"/>
  <c r="L42" i="22" s="1"/>
  <c r="M42" i="22" s="1"/>
  <c r="C42" i="22"/>
  <c r="D42" i="22" s="1"/>
  <c r="E42" i="22" s="1"/>
  <c r="Y98" i="8"/>
  <c r="Y42" i="8"/>
  <c r="AKS33" i="23"/>
  <c r="U41" i="22"/>
  <c r="V41" i="22" s="1"/>
  <c r="W41" i="22" s="1"/>
  <c r="O41" i="22"/>
  <c r="R41" i="22" s="1"/>
  <c r="S41" i="22" s="1"/>
  <c r="I41" i="22"/>
  <c r="J41" i="22" s="1"/>
  <c r="K41" i="22" s="1"/>
  <c r="C41" i="22"/>
  <c r="D41" i="22"/>
  <c r="E41" i="22" s="1"/>
  <c r="F41" i="22"/>
  <c r="G41" i="22" s="1"/>
  <c r="Y97" i="8"/>
  <c r="Y41" i="8"/>
  <c r="AKR33" i="23"/>
  <c r="AKQ33" i="23"/>
  <c r="U40" i="22"/>
  <c r="X40" i="22" s="1"/>
  <c r="Y40" i="22" s="1"/>
  <c r="O40" i="22"/>
  <c r="P40" i="22"/>
  <c r="Q40" i="22" s="1"/>
  <c r="R40" i="22"/>
  <c r="S40" i="22" s="1"/>
  <c r="I40" i="22"/>
  <c r="J40" i="22" s="1"/>
  <c r="K40" i="22" s="1"/>
  <c r="C40" i="22"/>
  <c r="F40" i="22" s="1"/>
  <c r="G40" i="22" s="1"/>
  <c r="Y40" i="8"/>
  <c r="Y96" i="8"/>
  <c r="J42" i="22" l="1"/>
  <c r="K42" i="22" s="1"/>
  <c r="F42" i="22"/>
  <c r="G42" i="22" s="1"/>
  <c r="X41" i="22"/>
  <c r="Y41" i="22" s="1"/>
  <c r="P41" i="22"/>
  <c r="Q41" i="22" s="1"/>
  <c r="L41" i="22"/>
  <c r="M41" i="22" s="1"/>
  <c r="V40" i="22"/>
  <c r="W40" i="22" s="1"/>
  <c r="L40" i="22"/>
  <c r="M40" i="22" s="1"/>
  <c r="D40" i="22"/>
  <c r="E40" i="22" s="1"/>
  <c r="AKP33" i="23" l="1"/>
  <c r="O39" i="22"/>
  <c r="R39" i="22" s="1"/>
  <c r="S39" i="22" s="1"/>
  <c r="C39" i="22"/>
  <c r="F39" i="22" s="1"/>
  <c r="G39" i="22" s="1"/>
  <c r="Y39" i="8"/>
  <c r="U39" i="22"/>
  <c r="X39" i="22" s="1"/>
  <c r="Y39" i="22" s="1"/>
  <c r="V39" i="22"/>
  <c r="W39" i="22" s="1"/>
  <c r="P39" i="22" l="1"/>
  <c r="Q39" i="22" s="1"/>
  <c r="D39" i="22"/>
  <c r="E39" i="22" s="1"/>
  <c r="U38" i="22"/>
  <c r="X38" i="22" s="1"/>
  <c r="Y38" i="22" s="1"/>
  <c r="V38" i="22"/>
  <c r="W38" i="22" s="1"/>
  <c r="I39" i="22"/>
  <c r="J39" i="22" s="1"/>
  <c r="K39" i="22" s="1"/>
  <c r="Y95" i="8"/>
  <c r="AKO33" i="23"/>
  <c r="O38" i="22"/>
  <c r="P38" i="22" s="1"/>
  <c r="Q38" i="22" s="1"/>
  <c r="I38" i="22"/>
  <c r="J38" i="22" s="1"/>
  <c r="K38" i="22" s="1"/>
  <c r="C38" i="22"/>
  <c r="D38" i="22"/>
  <c r="E38" i="22"/>
  <c r="F38" i="22"/>
  <c r="G38" i="22"/>
  <c r="Y94" i="8"/>
  <c r="Y38" i="8"/>
  <c r="AKN33" i="23"/>
  <c r="O37" i="22"/>
  <c r="P37" i="22" s="1"/>
  <c r="Q37" i="22" s="1"/>
  <c r="C37" i="22"/>
  <c r="F37" i="22" s="1"/>
  <c r="G37" i="22" s="1"/>
  <c r="L39" i="22" l="1"/>
  <c r="M39" i="22" s="1"/>
  <c r="R38" i="22"/>
  <c r="S38" i="22" s="1"/>
  <c r="L38" i="22"/>
  <c r="M38" i="22" s="1"/>
  <c r="R37" i="22"/>
  <c r="S37" i="22" s="1"/>
  <c r="D37" i="22"/>
  <c r="E37" i="22" s="1"/>
  <c r="Y37" i="8" l="1"/>
  <c r="U37" i="22"/>
  <c r="X37" i="22" s="1"/>
  <c r="Y37" i="22" s="1"/>
  <c r="I37" i="22"/>
  <c r="J37" i="22"/>
  <c r="K37" i="22" s="1"/>
  <c r="L37" i="22"/>
  <c r="M37" i="22" s="1"/>
  <c r="Y93" i="8"/>
  <c r="AKM33" i="23"/>
  <c r="U36" i="22"/>
  <c r="X36" i="22" s="1"/>
  <c r="Y36" i="22" s="1"/>
  <c r="O36" i="22"/>
  <c r="R36" i="22" s="1"/>
  <c r="S36" i="22" s="1"/>
  <c r="I36" i="22"/>
  <c r="L36" i="22" s="1"/>
  <c r="M36" i="22" s="1"/>
  <c r="C36" i="22"/>
  <c r="D36" i="22"/>
  <c r="E36" i="22" s="1"/>
  <c r="F36" i="22"/>
  <c r="G36" i="22"/>
  <c r="V37" i="22" l="1"/>
  <c r="W37" i="22" s="1"/>
  <c r="V36" i="22"/>
  <c r="W36" i="22" s="1"/>
  <c r="P36" i="22"/>
  <c r="Q36" i="22" s="1"/>
  <c r="J36" i="22"/>
  <c r="K36" i="22" s="1"/>
  <c r="Y36" i="8" l="1"/>
  <c r="Y92" i="8"/>
  <c r="U35" i="22"/>
  <c r="V35" i="22"/>
  <c r="W35" i="22"/>
  <c r="X35" i="22"/>
  <c r="Y35" i="22"/>
  <c r="O35" i="22"/>
  <c r="R35" i="22" s="1"/>
  <c r="S35" i="22" s="1"/>
  <c r="I35" i="22"/>
  <c r="L35" i="22" s="1"/>
  <c r="M35" i="22" s="1"/>
  <c r="C35" i="22"/>
  <c r="D35" i="22"/>
  <c r="E35" i="22"/>
  <c r="F35" i="22"/>
  <c r="G35" i="22" s="1"/>
  <c r="Y91" i="8"/>
  <c r="Y35" i="8"/>
  <c r="P35" i="22" l="1"/>
  <c r="Q35" i="22" s="1"/>
  <c r="J35" i="22"/>
  <c r="K35" i="22" s="1"/>
  <c r="AKL33" i="23" l="1"/>
  <c r="U34" i="22"/>
  <c r="V34" i="22"/>
  <c r="W34" i="22" s="1"/>
  <c r="X34" i="22"/>
  <c r="Y34" i="22" s="1"/>
  <c r="O34" i="22"/>
  <c r="P34" i="22" s="1"/>
  <c r="Q34" i="22" s="1"/>
  <c r="I34" i="22"/>
  <c r="L34" i="22" s="1"/>
  <c r="M34" i="22" s="1"/>
  <c r="C34" i="22"/>
  <c r="D34" i="22" s="1"/>
  <c r="E34" i="22" s="1"/>
  <c r="F34" i="22"/>
  <c r="G34" i="22" s="1"/>
  <c r="Y90" i="8"/>
  <c r="R34" i="22" l="1"/>
  <c r="S34" i="22" s="1"/>
  <c r="J34" i="22"/>
  <c r="K34" i="22" s="1"/>
  <c r="Y34" i="8" l="1"/>
  <c r="AKK33" i="23"/>
  <c r="AKJ33" i="23"/>
  <c r="U33" i="22"/>
  <c r="V33" i="22" s="1"/>
  <c r="W33" i="22" s="1"/>
  <c r="O33" i="22"/>
  <c r="R33" i="22" s="1"/>
  <c r="S33" i="22" s="1"/>
  <c r="I33" i="22"/>
  <c r="L33" i="22" s="1"/>
  <c r="M33" i="22" s="1"/>
  <c r="C33" i="22"/>
  <c r="D33" i="22"/>
  <c r="E33" i="22" s="1"/>
  <c r="F33" i="22"/>
  <c r="G33" i="22"/>
  <c r="Y89" i="8"/>
  <c r="Y33" i="8"/>
  <c r="AKI33" i="23"/>
  <c r="U32" i="22"/>
  <c r="V32" i="22" s="1"/>
  <c r="W32" i="22" s="1"/>
  <c r="X32" i="22"/>
  <c r="Y32" i="22" s="1"/>
  <c r="O32" i="22"/>
  <c r="P32" i="22" s="1"/>
  <c r="Q32" i="22" s="1"/>
  <c r="R32" i="22"/>
  <c r="S32" i="22" s="1"/>
  <c r="I32" i="22"/>
  <c r="J32" i="22" s="1"/>
  <c r="K32" i="22" s="1"/>
  <c r="L32" i="22"/>
  <c r="M32" i="22"/>
  <c r="C32" i="22"/>
  <c r="D32" i="22"/>
  <c r="E32" i="22"/>
  <c r="F32" i="22"/>
  <c r="G32" i="22"/>
  <c r="Y88" i="8"/>
  <c r="Y32" i="8"/>
  <c r="AKH33" i="23"/>
  <c r="U31" i="22"/>
  <c r="X31" i="22" s="1"/>
  <c r="Y31" i="22" s="1"/>
  <c r="V31" i="22"/>
  <c r="W31" i="22" s="1"/>
  <c r="O31" i="22"/>
  <c r="P31" i="22" s="1"/>
  <c r="Q31" i="22" s="1"/>
  <c r="I31" i="22"/>
  <c r="J31" i="22"/>
  <c r="K31" i="22"/>
  <c r="L31" i="22"/>
  <c r="M31" i="22"/>
  <c r="C31" i="22"/>
  <c r="D31" i="22"/>
  <c r="E31" i="22"/>
  <c r="F31" i="22"/>
  <c r="G31" i="22"/>
  <c r="Y87" i="8"/>
  <c r="Y31" i="8"/>
  <c r="AKG33" i="23"/>
  <c r="U30" i="22"/>
  <c r="V30" i="22"/>
  <c r="W30" i="22"/>
  <c r="X30" i="22"/>
  <c r="Y30" i="22"/>
  <c r="O30" i="22"/>
  <c r="P30" i="22" s="1"/>
  <c r="Q30" i="22" s="1"/>
  <c r="I30" i="22"/>
  <c r="J30" i="22"/>
  <c r="K30" i="22" s="1"/>
  <c r="L30" i="22"/>
  <c r="M30" i="22"/>
  <c r="C30" i="22"/>
  <c r="D30" i="22"/>
  <c r="E30" i="22"/>
  <c r="F30" i="22"/>
  <c r="G30" i="22"/>
  <c r="Y86" i="8"/>
  <c r="Y30" i="8"/>
  <c r="AKF33" i="23"/>
  <c r="U29" i="22"/>
  <c r="V29" i="22" s="1"/>
  <c r="W29" i="22" s="1"/>
  <c r="O29" i="22"/>
  <c r="P29" i="22" s="1"/>
  <c r="Q29" i="22" s="1"/>
  <c r="I29" i="22"/>
  <c r="J29" i="22" s="1"/>
  <c r="K29" i="22" s="1"/>
  <c r="L29" i="22"/>
  <c r="M29" i="22" s="1"/>
  <c r="C29" i="22"/>
  <c r="D29" i="22"/>
  <c r="E29" i="22" s="1"/>
  <c r="F29" i="22"/>
  <c r="G29" i="22"/>
  <c r="Y85" i="8"/>
  <c r="Y29" i="8"/>
  <c r="AKE33" i="23"/>
  <c r="U28" i="22"/>
  <c r="X28" i="22" s="1"/>
  <c r="Y28" i="22" s="1"/>
  <c r="O28" i="22"/>
  <c r="P28" i="22" s="1"/>
  <c r="Q28" i="22" s="1"/>
  <c r="R28" i="22"/>
  <c r="S28" i="22" s="1"/>
  <c r="I28" i="22"/>
  <c r="L28" i="22" s="1"/>
  <c r="M28" i="22" s="1"/>
  <c r="J28" i="22"/>
  <c r="K28" i="22" s="1"/>
  <c r="C28" i="22"/>
  <c r="F28" i="22" s="1"/>
  <c r="G28" i="22" s="1"/>
  <c r="D28" i="22"/>
  <c r="E28" i="22" s="1"/>
  <c r="Y28" i="8"/>
  <c r="Y84" i="8"/>
  <c r="AKD33" i="23"/>
  <c r="U27" i="22"/>
  <c r="V27" i="22" s="1"/>
  <c r="W27" i="22" s="1"/>
  <c r="O27" i="22"/>
  <c r="R27" i="22" s="1"/>
  <c r="S27" i="22" s="1"/>
  <c r="I27" i="22"/>
  <c r="J27" i="22" s="1"/>
  <c r="K27" i="22" s="1"/>
  <c r="L27" i="22"/>
  <c r="M27" i="22" s="1"/>
  <c r="C27" i="22"/>
  <c r="F27" i="22" s="1"/>
  <c r="G27" i="22" s="1"/>
  <c r="Y83" i="8"/>
  <c r="Y27" i="8"/>
  <c r="AKC33" i="23"/>
  <c r="U26" i="22"/>
  <c r="V26" i="22" s="1"/>
  <c r="W26" i="22" s="1"/>
  <c r="O26" i="22"/>
  <c r="R26" i="22" s="1"/>
  <c r="S26" i="22" s="1"/>
  <c r="I26" i="22"/>
  <c r="L26" i="22" s="1"/>
  <c r="M26" i="22" s="1"/>
  <c r="C26" i="22"/>
  <c r="D26" i="22"/>
  <c r="E26" i="22"/>
  <c r="F26" i="22"/>
  <c r="G26" i="22"/>
  <c r="X33" i="22" l="1"/>
  <c r="Y33" i="22" s="1"/>
  <c r="P33" i="22"/>
  <c r="Q33" i="22" s="1"/>
  <c r="J33" i="22"/>
  <c r="K33" i="22" s="1"/>
  <c r="R31" i="22"/>
  <c r="S31" i="22" s="1"/>
  <c r="R30" i="22"/>
  <c r="S30" i="22" s="1"/>
  <c r="X29" i="22"/>
  <c r="Y29" i="22" s="1"/>
  <c r="R29" i="22"/>
  <c r="S29" i="22" s="1"/>
  <c r="V28" i="22"/>
  <c r="W28" i="22" s="1"/>
  <c r="X27" i="22"/>
  <c r="Y27" i="22" s="1"/>
  <c r="P27" i="22"/>
  <c r="Q27" i="22" s="1"/>
  <c r="D27" i="22"/>
  <c r="E27" i="22" s="1"/>
  <c r="X26" i="22"/>
  <c r="Y26" i="22" s="1"/>
  <c r="P26" i="22"/>
  <c r="Q26" i="22" s="1"/>
  <c r="J26" i="22"/>
  <c r="K26" i="22" s="1"/>
  <c r="Y82" i="8" l="1"/>
  <c r="Y26" i="8"/>
  <c r="U25" i="22"/>
  <c r="X25" i="22" s="1"/>
  <c r="Y25" i="22" s="1"/>
  <c r="V25" i="22"/>
  <c r="W25" i="22" s="1"/>
  <c r="O25" i="22"/>
  <c r="P25" i="22" s="1"/>
  <c r="Q25" i="22" s="1"/>
  <c r="I25" i="22"/>
  <c r="J25" i="22" s="1"/>
  <c r="K25" i="22" s="1"/>
  <c r="C25" i="22"/>
  <c r="D25" i="22"/>
  <c r="E25" i="22" s="1"/>
  <c r="F25" i="22"/>
  <c r="G25" i="22"/>
  <c r="Y81" i="8"/>
  <c r="Y25" i="8"/>
  <c r="AKB33" i="23"/>
  <c r="AKA33" i="23"/>
  <c r="U24" i="22"/>
  <c r="V24" i="22" s="1"/>
  <c r="W24" i="22" s="1"/>
  <c r="O24" i="22"/>
  <c r="P24" i="22" s="1"/>
  <c r="Q24" i="22" s="1"/>
  <c r="I24" i="22"/>
  <c r="J24" i="22"/>
  <c r="K24" i="22" s="1"/>
  <c r="L24" i="22"/>
  <c r="M24" i="22"/>
  <c r="C24" i="22"/>
  <c r="D24" i="22"/>
  <c r="E24" i="22" s="1"/>
  <c r="F24" i="22"/>
  <c r="G24" i="22" s="1"/>
  <c r="Y80" i="8"/>
  <c r="Y24" i="8"/>
  <c r="AJZ33" i="23"/>
  <c r="U23" i="22"/>
  <c r="V23" i="22"/>
  <c r="W23" i="22" s="1"/>
  <c r="X23" i="22"/>
  <c r="Y23" i="22" s="1"/>
  <c r="O23" i="22"/>
  <c r="R23" i="22" s="1"/>
  <c r="S23" i="22" s="1"/>
  <c r="P23" i="22"/>
  <c r="Q23" i="22" s="1"/>
  <c r="I23" i="22"/>
  <c r="J23" i="22"/>
  <c r="K23" i="22" s="1"/>
  <c r="L23" i="22"/>
  <c r="M23" i="22" s="1"/>
  <c r="C23" i="22"/>
  <c r="D23" i="22"/>
  <c r="E23" i="22"/>
  <c r="F23" i="22"/>
  <c r="G23" i="22" s="1"/>
  <c r="Y79" i="8"/>
  <c r="Y23" i="8"/>
  <c r="AJY33" i="23"/>
  <c r="O22" i="22"/>
  <c r="R22" i="22" s="1"/>
  <c r="S22" i="22" s="1"/>
  <c r="C22" i="22"/>
  <c r="F22" i="22" s="1"/>
  <c r="G22" i="22" s="1"/>
  <c r="Y22" i="8"/>
  <c r="U22" i="22"/>
  <c r="V22" i="22" s="1"/>
  <c r="W22" i="22" s="1"/>
  <c r="I22" i="22"/>
  <c r="J22" i="22"/>
  <c r="K22" i="22" s="1"/>
  <c r="L22" i="22"/>
  <c r="M22" i="22" s="1"/>
  <c r="R25" i="22" l="1"/>
  <c r="S25" i="22" s="1"/>
  <c r="L25" i="22"/>
  <c r="M25" i="22" s="1"/>
  <c r="X24" i="22"/>
  <c r="Y24" i="22" s="1"/>
  <c r="R24" i="22"/>
  <c r="S24" i="22" s="1"/>
  <c r="P22" i="22"/>
  <c r="Q22" i="22" s="1"/>
  <c r="D22" i="22"/>
  <c r="E22" i="22" s="1"/>
  <c r="X22" i="22"/>
  <c r="Y22" i="22" s="1"/>
  <c r="Y78" i="8" l="1"/>
  <c r="U21" i="22"/>
  <c r="X21" i="22" s="1"/>
  <c r="Y21" i="22" s="1"/>
  <c r="O21" i="22"/>
  <c r="P21" i="22" s="1"/>
  <c r="Q21" i="22" s="1"/>
  <c r="I21" i="22"/>
  <c r="L21" i="22" s="1"/>
  <c r="M21" i="22" s="1"/>
  <c r="J21" i="22"/>
  <c r="K21" i="22" s="1"/>
  <c r="C21" i="22"/>
  <c r="D21" i="22"/>
  <c r="E21" i="22" s="1"/>
  <c r="F21" i="22"/>
  <c r="G21" i="22" s="1"/>
  <c r="Y21" i="8"/>
  <c r="Y77" i="8"/>
  <c r="V21" i="22" l="1"/>
  <c r="W21" i="22" s="1"/>
  <c r="R21" i="22"/>
  <c r="S21" i="22" s="1"/>
  <c r="AJX33" i="23" l="1"/>
  <c r="AJW33" i="23"/>
  <c r="U20" i="22"/>
  <c r="V20" i="22" s="1"/>
  <c r="W20" i="22" s="1"/>
  <c r="O20" i="22"/>
  <c r="R20" i="22" s="1"/>
  <c r="S20" i="22" s="1"/>
  <c r="I20" i="22"/>
  <c r="J20" i="22" s="1"/>
  <c r="K20" i="22" s="1"/>
  <c r="C20" i="22"/>
  <c r="D20" i="22"/>
  <c r="E20" i="22"/>
  <c r="F20" i="22"/>
  <c r="G20" i="22" s="1"/>
  <c r="Y20" i="8"/>
  <c r="X20" i="22" l="1"/>
  <c r="Y20" i="22" s="1"/>
  <c r="P20" i="22"/>
  <c r="Q20" i="22" s="1"/>
  <c r="L20" i="22"/>
  <c r="M20" i="22" s="1"/>
  <c r="Y76" i="8" l="1"/>
  <c r="U19" i="22"/>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<sst xmlns="http://schemas.openxmlformats.org/spreadsheetml/2006/main" count="1880" uniqueCount="270">
  <si>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</si>
  <si>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</si>
  <si>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</si>
  <si>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</si>
  <si>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</si>
  <si>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</si>
  <si>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</si>
  <si>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</si>
  <si>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</si>
  <si>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</si>
  <si>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</si>
  <si>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</si>
  <si>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</si>
  <si>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</si>
  <si>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</si>
  <si>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</si>
  <si>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</si>
  <si>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</si>
  <si>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</si>
  <si>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</si>
  <si>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</si>
  <si>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</si>
  <si>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</si>
  <si>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</si>
  <si>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</si>
  <si>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</si>
  <si>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</si>
  <si>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</si>
  <si>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</si>
  <si>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</si>
  <si>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</si>
  <si>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</si>
  <si>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</si>
  <si>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</si>
  <si>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</si>
  <si>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</si>
  <si>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</si>
  <si>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</si>
  <si>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</si>
  <si>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</si>
  <si>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</si>
  <si>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</si>
  <si>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</si>
  <si>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</si>
  <si>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</si>
  <si>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</si>
  <si>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</si>
  <si>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</si>
  <si>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</si>
  <si>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</si>
  <si>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</si>
  <si>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</si>
  <si>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</si>
  <si>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</si>
  <si>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</si>
  <si>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</si>
  <si>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</si>
  <si>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</si>
  <si>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</si>
  <si>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</si>
  <si>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</si>
  <si>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</si>
  <si>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</si>
  <si>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</si>
  <si>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</si>
  <si>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</si>
  <si>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</si>
  <si>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</si>
  <si>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</si>
  <si>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</si>
  <si>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</si>
  <si>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</si>
  <si>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</si>
  <si>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</si>
  <si>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</si>
  <si>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</si>
  <si>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</si>
  <si>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</si>
  <si>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</si>
  <si>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</si>
  <si>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</si>
  <si>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</si>
  <si>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</si>
  <si>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</si>
  <si>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</si>
  <si>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</si>
  <si>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</si>
  <si>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</si>
  <si>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</si>
  <si>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</si>
  <si>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</si>
  <si>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</si>
  <si>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</si>
  <si>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</si>
  <si>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</si>
  <si>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</si>
  <si>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</si>
  <si>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</si>
  <si>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</si>
  <si>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</si>
  <si>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</si>
  <si>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</si>
  <si>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</si>
  <si>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</si>
  <si>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</si>
  <si>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</si>
  <si>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</si>
  <si>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</si>
  <si>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</si>
  <si>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</si>
  <si>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</si>
  <si>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</si>
  <si>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</si>
  <si>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</si>
  <si>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</si>
  <si>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</si>
  <si>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</si>
  <si>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</si>
  <si>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</si>
  <si>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</si>
  <si>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</si>
  <si>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</si>
  <si>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</si>
  <si>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</si>
  <si>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</si>
  <si>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</si>
  <si>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</si>
  <si>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</si>
  <si>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</si>
  <si>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</si>
  <si>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</si>
  <si>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</si>
  <si>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</si>
  <si>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</si>
  <si>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</si>
  <si>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</si>
  <si>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</si>
  <si>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</si>
  <si>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</si>
  <si>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</si>
  <si>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</si>
  <si>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</si>
  <si>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</si>
  <si>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</si>
  <si>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</si>
  <si>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</si>
  <si>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</si>
  <si>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</si>
  <si>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</si>
  <si>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</si>
  <si>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</si>
  <si>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</si>
  <si>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</si>
  <si>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</si>
  <si>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</si>
  <si>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</si>
  <si>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</si>
  <si>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</si>
  <si>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</si>
  <si>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</si>
  <si>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</si>
  <si>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</si>
  <si>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</si>
  <si>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</si>
  <si>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</si>
  <si>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</si>
  <si>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</si>
  <si>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</si>
  <si>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</si>
  <si>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</si>
  <si>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</si>
  <si>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</si>
  <si>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</si>
  <si>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</si>
  <si>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</si>
  <si>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</si>
  <si>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</si>
  <si>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</si>
  <si>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</si>
  <si>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</si>
  <si>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</si>
  <si>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</si>
  <si>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</si>
  <si>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</si>
  <si>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</si>
  <si>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</si>
  <si>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</si>
  <si>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</si>
  <si>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</si>
  <si>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</si>
  <si>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</si>
  <si>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</si>
  <si>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</si>
  <si>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</si>
  <si>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</si>
  <si>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</si>
  <si>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</si>
  <si>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</si>
  <si>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</si>
  <si>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</si>
  <si>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</si>
  <si>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</si>
  <si>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</si>
  <si>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</si>
  <si>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</si>
  <si>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</si>
  <si>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</si>
  <si>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</si>
  <si>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</si>
  <si>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</si>
  <si>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</si>
  <si>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</si>
  <si>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</si>
  <si>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</si>
  <si>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</si>
  <si>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</si>
  <si>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</si>
  <si>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</si>
  <si>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</si>
  <si>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</si>
  <si>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</si>
  <si>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</si>
  <si>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</si>
  <si>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</si>
  <si>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</si>
  <si>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</si>
  <si>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</si>
  <si>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</si>
  <si>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</si>
  <si>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</si>
  <si>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</si>
  <si>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</si>
  <si>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</si>
  <si>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</si>
  <si>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</si>
  <si>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</si>
  <si>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</si>
  <si>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</si>
  <si>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</si>
  <si>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</si>
  <si>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</si>
  <si>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</si>
  <si>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</si>
  <si>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</si>
  <si>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</si>
  <si>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</si>
  <si>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</si>
  <si>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</si>
  <si>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</si>
  <si>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</si>
  <si>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</si>
  <si>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</si>
  <si>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</si>
  <si>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</si>
  <si>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</si>
  <si>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</si>
  <si>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</si>
  <si>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</si>
  <si>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</si>
  <si>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</si>
  <si>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</si>
  <si>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</si>
  <si>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</si>
  <si>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</si>
  <si>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</si>
  <si>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</si>
  <si>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</si>
  <si>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</si>
  <si>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</si>
  <si>
    <r>
      <rPr>
        <sz val="12"/>
        <color theme="1"/>
        <rFont val="HE"/>
      </rPr>
      <t xml:space="preserve">Washington State Weekly Initial Claims </t>
    </r>
    <r>
      <rPr>
        <sz val="10"/>
        <color theme="1"/>
        <rFont val="HE"/>
      </rPr>
      <t xml:space="preserve">
</t>
    </r>
    <r>
      <rPr>
        <b/>
        <sz val="10"/>
        <color theme="1"/>
        <rFont val="HE"/>
      </rPr>
      <t>"Initial Claims"</t>
    </r>
    <r>
      <rPr>
        <sz val="10"/>
        <color theme="1"/>
        <rFont val="HE"/>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HE"/>
      </rPr>
      <t>Reference: Unemployment Insurance 401 Handbook 5th Edition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</si>
</sst>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6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
      <sz val="10"/>
      <color theme="1"/>
      <name val="HE"/>
    </font>
    <font>
      <sz val="12"/>
      <color theme="1"/>
      <name val="HE"/>
    </font>
    <font>
      <b/>
      <sz val="10"/>
      <color theme="1"/>
      <name val="HE"/>
    </font>
    <font>
      <i/>
      <sz val="10"/>
      <color theme="1"/>
      <name val="HE"/>
    </font>
    <font>
      <b/>
      <sz val="10"/>
      <name val="HE"/>
    </font>
    <font>
      <sz val="10"/>
      <name val="HE"/>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4">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56" fillId="15" borderId="0" xfId="0" applyFont="1" applyFill="1" applyAlignment="1">
      <alignment horizontal="right" vertical="center"/>
    </xf>
    <xf numFmtId="0" fontId="56" fillId="0" borderId="0" xfId="0" applyFont="1"/>
    <xf numFmtId="0" fontId="56" fillId="0" borderId="0" xfId="0" applyFont="1" applyAlignment="1">
      <alignment horizontal="center"/>
    </xf>
    <xf numFmtId="0" fontId="60" fillId="15" borderId="40" xfId="10" applyFont="1" applyFill="1" applyBorder="1" applyAlignment="1">
      <alignment horizontal="center" vertical="center"/>
    </xf>
    <xf numFmtId="0" fontId="60" fillId="16" borderId="40" xfId="10" applyFont="1" applyFill="1" applyBorder="1" applyAlignment="1">
      <alignment horizontal="center" vertical="center"/>
    </xf>
    <xf numFmtId="0" fontId="61" fillId="15" borderId="24" xfId="10" quotePrefix="1" applyFont="1" applyFill="1" applyBorder="1" applyAlignment="1">
      <alignment horizontal="right" vertical="center"/>
    </xf>
    <xf numFmtId="164" fontId="61" fillId="15" borderId="24" xfId="1" applyNumberFormat="1" applyFont="1" applyFill="1" applyBorder="1" applyAlignment="1">
      <alignment horizontal="center"/>
    </xf>
    <xf numFmtId="164" fontId="61" fillId="15" borderId="24" xfId="1" quotePrefix="1" applyNumberFormat="1" applyFont="1" applyFill="1" applyBorder="1" applyAlignment="1">
      <alignment horizontal="center"/>
    </xf>
    <xf numFmtId="164" fontId="61" fillId="15" borderId="24" xfId="1" applyNumberFormat="1" applyFont="1" applyFill="1" applyBorder="1" applyAlignment="1">
      <alignment horizontal="right"/>
    </xf>
    <xf numFmtId="164" fontId="61" fillId="15" borderId="24" xfId="1" applyNumberFormat="1" applyFont="1" applyFill="1" applyBorder="1"/>
    <xf numFmtId="3" fontId="61" fillId="15" borderId="24" xfId="1" applyNumberFormat="1" applyFont="1" applyFill="1" applyBorder="1"/>
    <xf numFmtId="164" fontId="61" fillId="15" borderId="24" xfId="1" applyNumberFormat="1" applyFont="1" applyFill="1" applyBorder="1" applyAlignment="1"/>
    <xf numFmtId="164" fontId="61" fillId="16" borderId="24" xfId="1" applyNumberFormat="1" applyFont="1" applyFill="1" applyBorder="1" applyAlignment="1"/>
    <xf numFmtId="166" fontId="61" fillId="15" borderId="48" xfId="10" applyNumberFormat="1" applyFont="1" applyFill="1" applyBorder="1"/>
    <xf numFmtId="0" fontId="61" fillId="15" borderId="48" xfId="10" quotePrefix="1" applyFont="1" applyFill="1" applyBorder="1" applyAlignment="1">
      <alignment horizontal="right" vertical="center"/>
    </xf>
    <xf numFmtId="164" fontId="61" fillId="15" borderId="48" xfId="1" applyNumberFormat="1" applyFont="1" applyFill="1" applyBorder="1" applyAlignment="1">
      <alignment horizontal="center"/>
    </xf>
    <xf numFmtId="164" fontId="61" fillId="15" borderId="48" xfId="1" quotePrefix="1" applyNumberFormat="1" applyFont="1" applyFill="1" applyBorder="1" applyAlignment="1">
      <alignment horizontal="center"/>
    </xf>
    <xf numFmtId="164" fontId="61" fillId="15" borderId="48" xfId="1" applyNumberFormat="1" applyFont="1" applyFill="1" applyBorder="1" applyAlignment="1">
      <alignment horizontal="right"/>
    </xf>
    <xf numFmtId="164" fontId="61" fillId="15" borderId="48" xfId="1" applyNumberFormat="1" applyFont="1" applyFill="1" applyBorder="1"/>
    <xf numFmtId="3" fontId="61" fillId="15" borderId="48" xfId="1" applyNumberFormat="1" applyFont="1" applyFill="1" applyBorder="1"/>
    <xf numFmtId="164" fontId="61" fillId="15" borderId="48" xfId="1" applyNumberFormat="1" applyFont="1" applyFill="1" applyBorder="1" applyAlignment="1"/>
    <xf numFmtId="164" fontId="61" fillId="16" borderId="31" xfId="1" applyNumberFormat="1" applyFont="1" applyFill="1" applyBorder="1" applyAlignment="1"/>
    <xf numFmtId="166" fontId="61" fillId="15" borderId="24" xfId="10" applyNumberFormat="1" applyFont="1" applyFill="1" applyBorder="1"/>
    <xf numFmtId="0" fontId="61" fillId="0" borderId="0" xfId="10" quotePrefix="1" applyFont="1" applyAlignment="1">
      <alignment horizontal="center"/>
    </xf>
    <xf numFmtId="3" fontId="61" fillId="15" borderId="48" xfId="10" applyNumberFormat="1" applyFont="1" applyFill="1" applyBorder="1"/>
    <xf numFmtId="0" fontId="56" fillId="0" borderId="0" xfId="0" applyFont="1" applyAlignment="1">
      <alignment horizontal="right"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56" fillId="15" borderId="56" xfId="0" applyFont="1" applyFill="1" applyBorder="1" applyAlignment="1">
      <alignment horizontal="left" vertical="center" wrapText="1"/>
    </xf>
    <xf numFmtId="0" fontId="56" fillId="15" borderId="57" xfId="0" applyFont="1" applyFill="1" applyBorder="1" applyAlignment="1">
      <alignment horizontal="left" vertical="center" wrapText="1"/>
    </xf>
    <xf numFmtId="0" fontId="56" fillId="15" borderId="73" xfId="0" applyFont="1" applyFill="1" applyBorder="1" applyAlignment="1">
      <alignment horizontal="left" vertical="center" wrapText="1"/>
    </xf>
    <xf numFmtId="0" fontId="56"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pt idx="17" formatCode="#,##0">
                  <c:v>238</c:v>
                </c:pt>
                <c:pt idx="18" formatCode="#,##0">
                  <c:v>215</c:v>
                </c:pt>
                <c:pt idx="19" formatCode="#,##0">
                  <c:v>144</c:v>
                </c:pt>
                <c:pt idx="20" formatCode="#,##0">
                  <c:v>125</c:v>
                </c:pt>
                <c:pt idx="21" formatCode="#,##0">
                  <c:v>139</c:v>
                </c:pt>
                <c:pt idx="22" formatCode="#,##0">
                  <c:v>113</c:v>
                </c:pt>
                <c:pt idx="23" formatCode="#,##0">
                  <c:v>86</c:v>
                </c:pt>
                <c:pt idx="24" formatCode="#,##0">
                  <c:v>87</c:v>
                </c:pt>
                <c:pt idx="25" formatCode="#,##0">
                  <c:v>88</c:v>
                </c:pt>
                <c:pt idx="26" formatCode="#,##0">
                  <c:v>114</c:v>
                </c:pt>
                <c:pt idx="27" formatCode="#,##0">
                  <c:v>105</c:v>
                </c:pt>
                <c:pt idx="28" formatCode="#,##0">
                  <c:v>194</c:v>
                </c:pt>
                <c:pt idx="29" formatCode="#,##0">
                  <c:v>218</c:v>
                </c:pt>
                <c:pt idx="30" formatCode="#,##0">
                  <c:v>171</c:v>
                </c:pt>
                <c:pt idx="31" formatCode="#,##0">
                  <c:v>164</c:v>
                </c:pt>
                <c:pt idx="32" formatCode="#,##0">
                  <c:v>189</c:v>
                </c:pt>
                <c:pt idx="33" formatCode="#,##0">
                  <c:v>99</c:v>
                </c:pt>
                <c:pt idx="34" formatCode="#,##0">
                  <c:v>80</c:v>
                </c:pt>
                <c:pt idx="35" formatCode="#,##0">
                  <c:v>101</c:v>
                </c:pt>
                <c:pt idx="36" formatCode="#,##0">
                  <c:v>123</c:v>
                </c:pt>
                <c:pt idx="37" formatCode="#,##0">
                  <c:v>156</c:v>
                </c:pt>
                <c:pt idx="38" formatCode="#,##0">
                  <c:v>197</c:v>
                </c:pt>
                <c:pt idx="39" formatCode="#,##0">
                  <c:v>195</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pt idx="17" formatCode="#,##0">
                  <c:v>2</c:v>
                </c:pt>
                <c:pt idx="18" formatCode="#,##0">
                  <c:v>1</c:v>
                </c:pt>
                <c:pt idx="19" formatCode="#,##0">
                  <c:v>3</c:v>
                </c:pt>
                <c:pt idx="20" formatCode="#,##0">
                  <c:v>2</c:v>
                </c:pt>
                <c:pt idx="21" formatCode="#,##0">
                  <c:v>3</c:v>
                </c:pt>
                <c:pt idx="22" formatCode="#,##0">
                  <c:v>3</c:v>
                </c:pt>
                <c:pt idx="23" formatCode="#,##0">
                  <c:v>6</c:v>
                </c:pt>
                <c:pt idx="24" formatCode="#,##0">
                  <c:v>2</c:v>
                </c:pt>
                <c:pt idx="25" formatCode="#,##0">
                  <c:v>4</c:v>
                </c:pt>
                <c:pt idx="26" formatCode="#,##0">
                  <c:v>3</c:v>
                </c:pt>
                <c:pt idx="27" formatCode="#,##0">
                  <c:v>1</c:v>
                </c:pt>
                <c:pt idx="28" formatCode="#,##0">
                  <c:v>2</c:v>
                </c:pt>
                <c:pt idx="29" formatCode="#,##0">
                  <c:v>7</c:v>
                </c:pt>
                <c:pt idx="30" formatCode="#,##0">
                  <c:v>1</c:v>
                </c:pt>
                <c:pt idx="31" formatCode="#,##0">
                  <c:v>4</c:v>
                </c:pt>
                <c:pt idx="32" formatCode="#,##0">
                  <c:v>3</c:v>
                </c:pt>
                <c:pt idx="33" formatCode="#,##0">
                  <c:v>2</c:v>
                </c:pt>
                <c:pt idx="34" formatCode="#,##0">
                  <c:v>2</c:v>
                </c:pt>
                <c:pt idx="35" formatCode="#,##0">
                  <c:v>5</c:v>
                </c:pt>
                <c:pt idx="36" formatCode="#,##0">
                  <c:v>10</c:v>
                </c:pt>
                <c:pt idx="37" formatCode="#,##0">
                  <c:v>6</c:v>
                </c:pt>
                <c:pt idx="38" formatCode="#,##0">
                  <c:v>0</c:v>
                </c:pt>
                <c:pt idx="39" formatCode="#,##0">
                  <c:v>5</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pt idx="17" formatCode="#,##0">
                  <c:v>6</c:v>
                </c:pt>
                <c:pt idx="18" formatCode="#,##0">
                  <c:v>7</c:v>
                </c:pt>
                <c:pt idx="19" formatCode="#,##0">
                  <c:v>7</c:v>
                </c:pt>
                <c:pt idx="20" formatCode="#,##0">
                  <c:v>10</c:v>
                </c:pt>
                <c:pt idx="21" formatCode="#,##0">
                  <c:v>20</c:v>
                </c:pt>
                <c:pt idx="22" formatCode="#,##0">
                  <c:v>11</c:v>
                </c:pt>
                <c:pt idx="23" formatCode="#,##0">
                  <c:v>13</c:v>
                </c:pt>
                <c:pt idx="24" formatCode="#,##0">
                  <c:v>12</c:v>
                </c:pt>
                <c:pt idx="25" formatCode="#,##0">
                  <c:v>14</c:v>
                </c:pt>
                <c:pt idx="26" formatCode="#,##0">
                  <c:v>17</c:v>
                </c:pt>
                <c:pt idx="27" formatCode="#,##0">
                  <c:v>7</c:v>
                </c:pt>
                <c:pt idx="28" formatCode="#,##0">
                  <c:v>7</c:v>
                </c:pt>
                <c:pt idx="29" formatCode="#,##0">
                  <c:v>8</c:v>
                </c:pt>
                <c:pt idx="30" formatCode="#,##0">
                  <c:v>7</c:v>
                </c:pt>
                <c:pt idx="31" formatCode="#,##0">
                  <c:v>5</c:v>
                </c:pt>
                <c:pt idx="32" formatCode="#,##0">
                  <c:v>4</c:v>
                </c:pt>
                <c:pt idx="33" formatCode="#,##0">
                  <c:v>4</c:v>
                </c:pt>
                <c:pt idx="34" formatCode="#,##0">
                  <c:v>9</c:v>
                </c:pt>
                <c:pt idx="35" formatCode="#,##0">
                  <c:v>18</c:v>
                </c:pt>
                <c:pt idx="36" formatCode="#,##0">
                  <c:v>12</c:v>
                </c:pt>
                <c:pt idx="37" formatCode="#,##0">
                  <c:v>7</c:v>
                </c:pt>
                <c:pt idx="38" formatCode="#,##0">
                  <c:v>8</c:v>
                </c:pt>
                <c:pt idx="39" formatCode="#,##0">
                  <c:v>9</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pt idx="17" formatCode="#,##0">
                  <c:v>1420</c:v>
                </c:pt>
                <c:pt idx="18" formatCode="#,##0">
                  <c:v>1381</c:v>
                </c:pt>
                <c:pt idx="19" formatCode="#,##0">
                  <c:v>1517</c:v>
                </c:pt>
                <c:pt idx="20" formatCode="#,##0">
                  <c:v>1501</c:v>
                </c:pt>
                <c:pt idx="21" formatCode="#,##0">
                  <c:v>1490</c:v>
                </c:pt>
                <c:pt idx="22" formatCode="#,##0">
                  <c:v>1207</c:v>
                </c:pt>
                <c:pt idx="23" formatCode="#,##0">
                  <c:v>1199</c:v>
                </c:pt>
                <c:pt idx="24" formatCode="#,##0">
                  <c:v>1239</c:v>
                </c:pt>
                <c:pt idx="25" formatCode="#,##0">
                  <c:v>1217</c:v>
                </c:pt>
                <c:pt idx="26" formatCode="#,##0">
                  <c:v>1435</c:v>
                </c:pt>
                <c:pt idx="27" formatCode="#,##0">
                  <c:v>1056</c:v>
                </c:pt>
                <c:pt idx="28" formatCode="#,##0">
                  <c:v>1115</c:v>
                </c:pt>
                <c:pt idx="29" formatCode="#,##0">
                  <c:v>1207</c:v>
                </c:pt>
                <c:pt idx="30" formatCode="#,##0">
                  <c:v>1230</c:v>
                </c:pt>
                <c:pt idx="31" formatCode="#,##0">
                  <c:v>1215</c:v>
                </c:pt>
                <c:pt idx="32" formatCode="#,##0">
                  <c:v>1257</c:v>
                </c:pt>
                <c:pt idx="33" formatCode="#,##0">
                  <c:v>1347</c:v>
                </c:pt>
                <c:pt idx="34" formatCode="#,##0">
                  <c:v>1319</c:v>
                </c:pt>
                <c:pt idx="35" formatCode="#,##0">
                  <c:v>1481</c:v>
                </c:pt>
                <c:pt idx="36" formatCode="#,##0">
                  <c:v>1295</c:v>
                </c:pt>
                <c:pt idx="37" formatCode="#,##0">
                  <c:v>1344</c:v>
                </c:pt>
                <c:pt idx="38" formatCode="#,##0">
                  <c:v>1531</c:v>
                </c:pt>
                <c:pt idx="39" formatCode="#,##0">
                  <c:v>1678</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pt idx="17" formatCode="#,##0">
                  <c:v>473</c:v>
                </c:pt>
                <c:pt idx="18" formatCode="#,##0">
                  <c:v>577</c:v>
                </c:pt>
                <c:pt idx="19" formatCode="#,##0">
                  <c:v>449</c:v>
                </c:pt>
                <c:pt idx="20" formatCode="#,##0">
                  <c:v>339</c:v>
                </c:pt>
                <c:pt idx="21" formatCode="#,##0">
                  <c:v>409</c:v>
                </c:pt>
                <c:pt idx="22" formatCode="#,##0">
                  <c:v>329</c:v>
                </c:pt>
                <c:pt idx="23" formatCode="#,##0">
                  <c:v>335</c:v>
                </c:pt>
                <c:pt idx="24" formatCode="#,##0">
                  <c:v>418</c:v>
                </c:pt>
                <c:pt idx="25" formatCode="#,##0">
                  <c:v>447</c:v>
                </c:pt>
                <c:pt idx="26" formatCode="#,##0">
                  <c:v>480</c:v>
                </c:pt>
                <c:pt idx="27" formatCode="#,##0">
                  <c:v>366</c:v>
                </c:pt>
                <c:pt idx="28" formatCode="#,##0">
                  <c:v>359</c:v>
                </c:pt>
                <c:pt idx="29" formatCode="#,##0">
                  <c:v>460</c:v>
                </c:pt>
                <c:pt idx="30" formatCode="#,##0">
                  <c:v>408</c:v>
                </c:pt>
                <c:pt idx="31" formatCode="#,##0">
                  <c:v>361</c:v>
                </c:pt>
                <c:pt idx="32" formatCode="#,##0">
                  <c:v>365</c:v>
                </c:pt>
                <c:pt idx="33" formatCode="#,##0">
                  <c:v>376</c:v>
                </c:pt>
                <c:pt idx="34" formatCode="#,##0">
                  <c:v>372</c:v>
                </c:pt>
                <c:pt idx="35" formatCode="#,##0">
                  <c:v>379</c:v>
                </c:pt>
                <c:pt idx="36" formatCode="#,##0">
                  <c:v>323</c:v>
                </c:pt>
                <c:pt idx="37" formatCode="#,##0">
                  <c:v>356</c:v>
                </c:pt>
                <c:pt idx="38" formatCode="#,##0">
                  <c:v>388</c:v>
                </c:pt>
                <c:pt idx="39" formatCode="#,##0">
                  <c:v>385</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pt idx="17" formatCode="#,##0">
                  <c:v>218</c:v>
                </c:pt>
                <c:pt idx="18" formatCode="#,##0">
                  <c:v>172</c:v>
                </c:pt>
                <c:pt idx="19" formatCode="#,##0">
                  <c:v>198</c:v>
                </c:pt>
                <c:pt idx="20" formatCode="#,##0">
                  <c:v>200</c:v>
                </c:pt>
                <c:pt idx="21" formatCode="#,##0">
                  <c:v>188</c:v>
                </c:pt>
                <c:pt idx="22" formatCode="#,##0">
                  <c:v>191</c:v>
                </c:pt>
                <c:pt idx="23" formatCode="#,##0">
                  <c:v>172</c:v>
                </c:pt>
                <c:pt idx="24" formatCode="#,##0">
                  <c:v>211</c:v>
                </c:pt>
                <c:pt idx="25" formatCode="#,##0">
                  <c:v>252</c:v>
                </c:pt>
                <c:pt idx="26" formatCode="#,##0">
                  <c:v>213</c:v>
                </c:pt>
                <c:pt idx="27" formatCode="#,##0">
                  <c:v>177</c:v>
                </c:pt>
                <c:pt idx="28" formatCode="#,##0">
                  <c:v>195</c:v>
                </c:pt>
                <c:pt idx="29" formatCode="#,##0">
                  <c:v>209</c:v>
                </c:pt>
                <c:pt idx="30" formatCode="#,##0">
                  <c:v>177</c:v>
                </c:pt>
                <c:pt idx="31" formatCode="#,##0">
                  <c:v>171</c:v>
                </c:pt>
                <c:pt idx="32" formatCode="#,##0">
                  <c:v>135</c:v>
                </c:pt>
                <c:pt idx="33" formatCode="#,##0">
                  <c:v>159</c:v>
                </c:pt>
                <c:pt idx="34" formatCode="#,##0">
                  <c:v>140</c:v>
                </c:pt>
                <c:pt idx="35" formatCode="#,##0">
                  <c:v>189</c:v>
                </c:pt>
                <c:pt idx="36" formatCode="#,##0">
                  <c:v>195</c:v>
                </c:pt>
                <c:pt idx="37" formatCode="#,##0">
                  <c:v>163</c:v>
                </c:pt>
                <c:pt idx="38" formatCode="#,##0">
                  <c:v>200</c:v>
                </c:pt>
                <c:pt idx="39" formatCode="#,##0">
                  <c:v>204</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pt idx="17" formatCode="#,##0">
                  <c:v>313</c:v>
                </c:pt>
                <c:pt idx="18" formatCode="#,##0">
                  <c:v>338</c:v>
                </c:pt>
                <c:pt idx="19" formatCode="#,##0">
                  <c:v>315</c:v>
                </c:pt>
                <c:pt idx="20" formatCode="#,##0">
                  <c:v>322</c:v>
                </c:pt>
                <c:pt idx="21" formatCode="#,##0">
                  <c:v>381</c:v>
                </c:pt>
                <c:pt idx="22" formatCode="#,##0">
                  <c:v>338</c:v>
                </c:pt>
                <c:pt idx="23" formatCode="#,##0">
                  <c:v>319</c:v>
                </c:pt>
                <c:pt idx="24" formatCode="#,##0">
                  <c:v>395</c:v>
                </c:pt>
                <c:pt idx="25" formatCode="#,##0">
                  <c:v>371</c:v>
                </c:pt>
                <c:pt idx="26" formatCode="#,##0">
                  <c:v>340</c:v>
                </c:pt>
                <c:pt idx="27" formatCode="#,##0">
                  <c:v>333</c:v>
                </c:pt>
                <c:pt idx="28" formatCode="#,##0">
                  <c:v>291</c:v>
                </c:pt>
                <c:pt idx="29" formatCode="#,##0">
                  <c:v>329</c:v>
                </c:pt>
                <c:pt idx="30" formatCode="#,##0">
                  <c:v>312</c:v>
                </c:pt>
                <c:pt idx="31" formatCode="#,##0">
                  <c:v>301</c:v>
                </c:pt>
                <c:pt idx="32" formatCode="#,##0">
                  <c:v>308</c:v>
                </c:pt>
                <c:pt idx="33" formatCode="#,##0">
                  <c:v>293</c:v>
                </c:pt>
                <c:pt idx="34" formatCode="#,##0">
                  <c:v>336</c:v>
                </c:pt>
                <c:pt idx="35" formatCode="#,##0">
                  <c:v>316</c:v>
                </c:pt>
                <c:pt idx="36" formatCode="#,##0">
                  <c:v>378</c:v>
                </c:pt>
                <c:pt idx="37" formatCode="#,##0">
                  <c:v>313</c:v>
                </c:pt>
                <c:pt idx="38" formatCode="#,##0">
                  <c:v>380</c:v>
                </c:pt>
                <c:pt idx="39" formatCode="#,##0">
                  <c:v>342</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pt idx="17" formatCode="#,##0">
                  <c:v>176</c:v>
                </c:pt>
                <c:pt idx="18" formatCode="#,##0">
                  <c:v>231</c:v>
                </c:pt>
                <c:pt idx="19" formatCode="#,##0">
                  <c:v>212</c:v>
                </c:pt>
                <c:pt idx="20" formatCode="#,##0">
                  <c:v>178</c:v>
                </c:pt>
                <c:pt idx="21" formatCode="#,##0">
                  <c:v>210</c:v>
                </c:pt>
                <c:pt idx="22" formatCode="#,##0">
                  <c:v>256</c:v>
                </c:pt>
                <c:pt idx="23" formatCode="#,##0">
                  <c:v>458</c:v>
                </c:pt>
                <c:pt idx="24" formatCode="#,##0">
                  <c:v>435</c:v>
                </c:pt>
                <c:pt idx="25" formatCode="#,##0">
                  <c:v>375</c:v>
                </c:pt>
                <c:pt idx="26" formatCode="#,##0">
                  <c:v>283</c:v>
                </c:pt>
                <c:pt idx="27" formatCode="#,##0">
                  <c:v>208</c:v>
                </c:pt>
                <c:pt idx="28" formatCode="#,##0">
                  <c:v>217</c:v>
                </c:pt>
                <c:pt idx="29" formatCode="#,##0">
                  <c:v>219</c:v>
                </c:pt>
                <c:pt idx="30" formatCode="#,##0">
                  <c:v>263</c:v>
                </c:pt>
                <c:pt idx="31" formatCode="#,##0">
                  <c:v>209</c:v>
                </c:pt>
                <c:pt idx="32" formatCode="#,##0">
                  <c:v>190</c:v>
                </c:pt>
                <c:pt idx="33" formatCode="#,##0">
                  <c:v>181</c:v>
                </c:pt>
                <c:pt idx="34" formatCode="#,##0">
                  <c:v>159</c:v>
                </c:pt>
                <c:pt idx="35" formatCode="#,##0">
                  <c:v>185</c:v>
                </c:pt>
                <c:pt idx="36" formatCode="#,##0">
                  <c:v>193</c:v>
                </c:pt>
                <c:pt idx="37" formatCode="#,##0">
                  <c:v>184</c:v>
                </c:pt>
                <c:pt idx="38" formatCode="#,##0">
                  <c:v>184</c:v>
                </c:pt>
                <c:pt idx="39" formatCode="#,##0">
                  <c:v>222</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pt idx="17" formatCode="#,##0">
                  <c:v>113</c:v>
                </c:pt>
                <c:pt idx="18" formatCode="#,##0">
                  <c:v>152</c:v>
                </c:pt>
                <c:pt idx="19" formatCode="#,##0">
                  <c:v>113</c:v>
                </c:pt>
                <c:pt idx="20" formatCode="#,##0">
                  <c:v>117</c:v>
                </c:pt>
                <c:pt idx="21" formatCode="#,##0">
                  <c:v>116</c:v>
                </c:pt>
                <c:pt idx="22" formatCode="#,##0">
                  <c:v>129</c:v>
                </c:pt>
                <c:pt idx="23" formatCode="#,##0">
                  <c:v>124</c:v>
                </c:pt>
                <c:pt idx="24" formatCode="#,##0">
                  <c:v>108</c:v>
                </c:pt>
                <c:pt idx="25" formatCode="#,##0">
                  <c:v>153</c:v>
                </c:pt>
                <c:pt idx="26" formatCode="#,##0">
                  <c:v>185</c:v>
                </c:pt>
                <c:pt idx="27" formatCode="#,##0">
                  <c:v>337</c:v>
                </c:pt>
                <c:pt idx="28" formatCode="#,##0">
                  <c:v>164</c:v>
                </c:pt>
                <c:pt idx="29" formatCode="#,##0">
                  <c:v>116</c:v>
                </c:pt>
                <c:pt idx="30" formatCode="#,##0">
                  <c:v>159</c:v>
                </c:pt>
                <c:pt idx="31" formatCode="#,##0">
                  <c:v>130</c:v>
                </c:pt>
                <c:pt idx="32" formatCode="#,##0">
                  <c:v>107</c:v>
                </c:pt>
                <c:pt idx="33" formatCode="#,##0">
                  <c:v>111</c:v>
                </c:pt>
                <c:pt idx="34" formatCode="#,##0">
                  <c:v>250</c:v>
                </c:pt>
                <c:pt idx="35" formatCode="#,##0">
                  <c:v>160</c:v>
                </c:pt>
                <c:pt idx="36" formatCode="#,##0">
                  <c:v>128</c:v>
                </c:pt>
                <c:pt idx="37" formatCode="#,##0">
                  <c:v>115</c:v>
                </c:pt>
                <c:pt idx="38" formatCode="#,##0">
                  <c:v>116</c:v>
                </c:pt>
                <c:pt idx="39" formatCode="#,##0">
                  <c:v>118</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pt idx="17" formatCode="#,##0">
                  <c:v>97</c:v>
                </c:pt>
                <c:pt idx="18" formatCode="#,##0">
                  <c:v>98</c:v>
                </c:pt>
                <c:pt idx="19" formatCode="#,##0">
                  <c:v>66</c:v>
                </c:pt>
                <c:pt idx="20" formatCode="#,##0">
                  <c:v>61</c:v>
                </c:pt>
                <c:pt idx="21" formatCode="#,##0">
                  <c:v>90</c:v>
                </c:pt>
                <c:pt idx="22" formatCode="#,##0">
                  <c:v>60</c:v>
                </c:pt>
                <c:pt idx="23" formatCode="#,##0">
                  <c:v>71</c:v>
                </c:pt>
                <c:pt idx="24" formatCode="#,##0">
                  <c:v>59</c:v>
                </c:pt>
                <c:pt idx="25" formatCode="#,##0">
                  <c:v>67</c:v>
                </c:pt>
                <c:pt idx="26" formatCode="#,##0">
                  <c:v>73</c:v>
                </c:pt>
                <c:pt idx="27" formatCode="#,##0">
                  <c:v>61</c:v>
                </c:pt>
                <c:pt idx="28" formatCode="#,##0">
                  <c:v>57</c:v>
                </c:pt>
                <c:pt idx="29" formatCode="#,##0">
                  <c:v>79</c:v>
                </c:pt>
                <c:pt idx="30" formatCode="#,##0">
                  <c:v>83</c:v>
                </c:pt>
                <c:pt idx="31" formatCode="#,##0">
                  <c:v>88</c:v>
                </c:pt>
                <c:pt idx="32" formatCode="#,##0">
                  <c:v>79</c:v>
                </c:pt>
                <c:pt idx="33" formatCode="#,##0">
                  <c:v>64</c:v>
                </c:pt>
                <c:pt idx="34" formatCode="#,##0">
                  <c:v>71</c:v>
                </c:pt>
                <c:pt idx="35" formatCode="#,##0">
                  <c:v>87</c:v>
                </c:pt>
                <c:pt idx="36" formatCode="#,##0">
                  <c:v>80</c:v>
                </c:pt>
                <c:pt idx="37" formatCode="#,##0">
                  <c:v>92</c:v>
                </c:pt>
                <c:pt idx="38" formatCode="#,##0">
                  <c:v>81</c:v>
                </c:pt>
                <c:pt idx="39" formatCode="#,##0">
                  <c:v>83</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pt idx="17" formatCode="#,##0">
                  <c:v>80</c:v>
                </c:pt>
                <c:pt idx="18" formatCode="#,##0">
                  <c:v>74</c:v>
                </c:pt>
                <c:pt idx="19" formatCode="#,##0">
                  <c:v>75</c:v>
                </c:pt>
                <c:pt idx="20" formatCode="#,##0">
                  <c:v>72</c:v>
                </c:pt>
                <c:pt idx="21" formatCode="#,##0">
                  <c:v>96</c:v>
                </c:pt>
                <c:pt idx="22" formatCode="#,##0">
                  <c:v>89</c:v>
                </c:pt>
                <c:pt idx="23" formatCode="#,##0">
                  <c:v>73</c:v>
                </c:pt>
                <c:pt idx="24" formatCode="#,##0">
                  <c:v>72</c:v>
                </c:pt>
                <c:pt idx="25" formatCode="#,##0">
                  <c:v>85</c:v>
                </c:pt>
                <c:pt idx="26" formatCode="#,##0">
                  <c:v>94</c:v>
                </c:pt>
                <c:pt idx="27" formatCode="#,##0">
                  <c:v>78</c:v>
                </c:pt>
                <c:pt idx="28" formatCode="#,##0">
                  <c:v>82</c:v>
                </c:pt>
                <c:pt idx="29" formatCode="#,##0">
                  <c:v>76</c:v>
                </c:pt>
                <c:pt idx="30" formatCode="#,##0">
                  <c:v>81</c:v>
                </c:pt>
                <c:pt idx="31" formatCode="#,##0">
                  <c:v>89</c:v>
                </c:pt>
                <c:pt idx="32" formatCode="#,##0">
                  <c:v>83</c:v>
                </c:pt>
                <c:pt idx="33" formatCode="#,##0">
                  <c:v>94</c:v>
                </c:pt>
                <c:pt idx="34" formatCode="#,##0">
                  <c:v>79</c:v>
                </c:pt>
                <c:pt idx="35" formatCode="#,##0">
                  <c:v>101</c:v>
                </c:pt>
                <c:pt idx="36" formatCode="#,##0">
                  <c:v>95</c:v>
                </c:pt>
                <c:pt idx="37" formatCode="#,##0">
                  <c:v>88</c:v>
                </c:pt>
                <c:pt idx="38" formatCode="#,##0">
                  <c:v>126</c:v>
                </c:pt>
                <c:pt idx="39" formatCode="#,##0">
                  <c:v>90</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pt idx="17" formatCode="#,##0">
                  <c:v>419</c:v>
                </c:pt>
                <c:pt idx="18" formatCode="#,##0">
                  <c:v>389</c:v>
                </c:pt>
                <c:pt idx="19" formatCode="#,##0">
                  <c:v>344</c:v>
                </c:pt>
                <c:pt idx="20" formatCode="#,##0">
                  <c:v>346</c:v>
                </c:pt>
                <c:pt idx="21" formatCode="#,##0">
                  <c:v>399</c:v>
                </c:pt>
                <c:pt idx="22" formatCode="#,##0">
                  <c:v>353</c:v>
                </c:pt>
                <c:pt idx="23" formatCode="#,##0">
                  <c:v>332</c:v>
                </c:pt>
                <c:pt idx="24" formatCode="#,##0">
                  <c:v>296</c:v>
                </c:pt>
                <c:pt idx="25" formatCode="#,##0">
                  <c:v>534</c:v>
                </c:pt>
                <c:pt idx="26" formatCode="#,##0">
                  <c:v>445</c:v>
                </c:pt>
                <c:pt idx="27" formatCode="#,##0">
                  <c:v>360</c:v>
                </c:pt>
                <c:pt idx="28" formatCode="#,##0">
                  <c:v>300</c:v>
                </c:pt>
                <c:pt idx="29" formatCode="#,##0">
                  <c:v>316</c:v>
                </c:pt>
                <c:pt idx="30" formatCode="#,##0">
                  <c:v>380</c:v>
                </c:pt>
                <c:pt idx="31" formatCode="#,##0">
                  <c:v>392</c:v>
                </c:pt>
                <c:pt idx="32" formatCode="#,##0">
                  <c:v>315</c:v>
                </c:pt>
                <c:pt idx="33" formatCode="#,##0">
                  <c:v>301</c:v>
                </c:pt>
                <c:pt idx="34" formatCode="#,##0">
                  <c:v>348</c:v>
                </c:pt>
                <c:pt idx="35" formatCode="#,##0">
                  <c:v>303</c:v>
                </c:pt>
                <c:pt idx="36" formatCode="#,##0">
                  <c:v>313</c:v>
                </c:pt>
                <c:pt idx="37" formatCode="#,##0">
                  <c:v>274</c:v>
                </c:pt>
                <c:pt idx="38" formatCode="#,##0">
                  <c:v>403</c:v>
                </c:pt>
                <c:pt idx="39" formatCode="#,##0">
                  <c:v>427</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pt idx="17" formatCode="#,##0">
                  <c:v>44</c:v>
                </c:pt>
                <c:pt idx="18" formatCode="#,##0">
                  <c:v>42</c:v>
                </c:pt>
                <c:pt idx="19" formatCode="#,##0">
                  <c:v>38</c:v>
                </c:pt>
                <c:pt idx="20" formatCode="#,##0">
                  <c:v>38</c:v>
                </c:pt>
                <c:pt idx="21" formatCode="#,##0">
                  <c:v>64</c:v>
                </c:pt>
                <c:pt idx="22" formatCode="#,##0">
                  <c:v>63</c:v>
                </c:pt>
                <c:pt idx="23" formatCode="#,##0">
                  <c:v>57</c:v>
                </c:pt>
                <c:pt idx="24" formatCode="#,##0">
                  <c:v>54</c:v>
                </c:pt>
                <c:pt idx="25" formatCode="#,##0">
                  <c:v>42</c:v>
                </c:pt>
                <c:pt idx="26" formatCode="#,##0">
                  <c:v>48</c:v>
                </c:pt>
                <c:pt idx="27" formatCode="#,##0">
                  <c:v>48</c:v>
                </c:pt>
                <c:pt idx="28" formatCode="#,##0">
                  <c:v>44</c:v>
                </c:pt>
                <c:pt idx="29" formatCode="#,##0">
                  <c:v>47</c:v>
                </c:pt>
                <c:pt idx="30" formatCode="#,##0">
                  <c:v>40</c:v>
                </c:pt>
                <c:pt idx="31" formatCode="#,##0">
                  <c:v>39</c:v>
                </c:pt>
                <c:pt idx="32" formatCode="#,##0">
                  <c:v>46</c:v>
                </c:pt>
                <c:pt idx="33" formatCode="#,##0">
                  <c:v>41</c:v>
                </c:pt>
                <c:pt idx="34" formatCode="#,##0">
                  <c:v>39</c:v>
                </c:pt>
                <c:pt idx="35" formatCode="#,##0">
                  <c:v>41</c:v>
                </c:pt>
                <c:pt idx="36" formatCode="#,##0">
                  <c:v>47</c:v>
                </c:pt>
                <c:pt idx="37" formatCode="#,##0">
                  <c:v>41</c:v>
                </c:pt>
                <c:pt idx="38" formatCode="#,##0">
                  <c:v>39</c:v>
                </c:pt>
                <c:pt idx="39" formatCode="#,##0">
                  <c:v>43</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pt idx="17" formatCode="#,##0">
                  <c:v>401</c:v>
                </c:pt>
                <c:pt idx="18" formatCode="#,##0">
                  <c:v>403</c:v>
                </c:pt>
                <c:pt idx="19" formatCode="#,##0">
                  <c:v>370</c:v>
                </c:pt>
                <c:pt idx="20" formatCode="#,##0">
                  <c:v>382</c:v>
                </c:pt>
                <c:pt idx="21" formatCode="#,##0">
                  <c:v>426</c:v>
                </c:pt>
                <c:pt idx="22" formatCode="#,##0">
                  <c:v>352</c:v>
                </c:pt>
                <c:pt idx="23" formatCode="#,##0">
                  <c:v>452</c:v>
                </c:pt>
                <c:pt idx="24" formatCode="#,##0">
                  <c:v>446</c:v>
                </c:pt>
                <c:pt idx="25" formatCode="#,##0">
                  <c:v>491</c:v>
                </c:pt>
                <c:pt idx="26" formatCode="#,##0">
                  <c:v>458</c:v>
                </c:pt>
                <c:pt idx="27" formatCode="#,##0">
                  <c:v>348</c:v>
                </c:pt>
                <c:pt idx="28" formatCode="#,##0">
                  <c:v>373</c:v>
                </c:pt>
                <c:pt idx="29" formatCode="#,##0">
                  <c:v>362</c:v>
                </c:pt>
                <c:pt idx="30" formatCode="#,##0">
                  <c:v>370</c:v>
                </c:pt>
                <c:pt idx="31" formatCode="#,##0">
                  <c:v>320</c:v>
                </c:pt>
                <c:pt idx="32" formatCode="#,##0">
                  <c:v>355</c:v>
                </c:pt>
                <c:pt idx="33" formatCode="#,##0">
                  <c:v>315</c:v>
                </c:pt>
                <c:pt idx="34" formatCode="#,##0">
                  <c:v>348</c:v>
                </c:pt>
                <c:pt idx="35" formatCode="#,##0">
                  <c:v>368</c:v>
                </c:pt>
                <c:pt idx="36" formatCode="#,##0">
                  <c:v>333</c:v>
                </c:pt>
                <c:pt idx="37" formatCode="#,##0">
                  <c:v>313</c:v>
                </c:pt>
                <c:pt idx="38" formatCode="#,##0">
                  <c:v>454</c:v>
                </c:pt>
                <c:pt idx="39" formatCode="#,##0">
                  <c:v>440</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pt idx="17" formatCode="#,##0">
                  <c:v>91</c:v>
                </c:pt>
                <c:pt idx="18" formatCode="#,##0">
                  <c:v>109</c:v>
                </c:pt>
                <c:pt idx="19" formatCode="#,##0">
                  <c:v>65</c:v>
                </c:pt>
                <c:pt idx="20" formatCode="#,##0">
                  <c:v>98</c:v>
                </c:pt>
                <c:pt idx="21" formatCode="#,##0">
                  <c:v>111</c:v>
                </c:pt>
                <c:pt idx="22" formatCode="#,##0">
                  <c:v>151</c:v>
                </c:pt>
                <c:pt idx="23" formatCode="#,##0">
                  <c:v>307</c:v>
                </c:pt>
                <c:pt idx="24" formatCode="#,##0">
                  <c:v>414</c:v>
                </c:pt>
                <c:pt idx="25" formatCode="#,##0">
                  <c:v>376</c:v>
                </c:pt>
                <c:pt idx="26" formatCode="#,##0">
                  <c:v>213</c:v>
                </c:pt>
                <c:pt idx="27" formatCode="#,##0">
                  <c:v>122</c:v>
                </c:pt>
                <c:pt idx="28" formatCode="#,##0">
                  <c:v>70</c:v>
                </c:pt>
                <c:pt idx="29" formatCode="#,##0">
                  <c:v>103</c:v>
                </c:pt>
                <c:pt idx="30" formatCode="#,##0">
                  <c:v>124</c:v>
                </c:pt>
                <c:pt idx="31" formatCode="#,##0">
                  <c:v>109</c:v>
                </c:pt>
                <c:pt idx="32" formatCode="#,##0">
                  <c:v>92</c:v>
                </c:pt>
                <c:pt idx="33" formatCode="#,##0">
                  <c:v>118</c:v>
                </c:pt>
                <c:pt idx="34" formatCode="#,##0">
                  <c:v>257</c:v>
                </c:pt>
                <c:pt idx="35" formatCode="#,##0">
                  <c:v>161</c:v>
                </c:pt>
                <c:pt idx="36" formatCode="#,##0">
                  <c:v>121</c:v>
                </c:pt>
                <c:pt idx="37" formatCode="#,##0">
                  <c:v>85</c:v>
                </c:pt>
                <c:pt idx="38" formatCode="#,##0">
                  <c:v>95</c:v>
                </c:pt>
                <c:pt idx="39" formatCode="#,##0">
                  <c:v>104</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pt idx="17" formatCode="#,##0">
                  <c:v>400</c:v>
                </c:pt>
                <c:pt idx="18" formatCode="#,##0">
                  <c:v>437</c:v>
                </c:pt>
                <c:pt idx="19" formatCode="#,##0">
                  <c:v>398</c:v>
                </c:pt>
                <c:pt idx="20" formatCode="#,##0">
                  <c:v>466</c:v>
                </c:pt>
                <c:pt idx="21" formatCode="#,##0">
                  <c:v>493</c:v>
                </c:pt>
                <c:pt idx="22" formatCode="#,##0">
                  <c:v>456</c:v>
                </c:pt>
                <c:pt idx="23" formatCode="#,##0">
                  <c:v>508</c:v>
                </c:pt>
                <c:pt idx="24" formatCode="#,##0">
                  <c:v>538</c:v>
                </c:pt>
                <c:pt idx="25" formatCode="#,##0">
                  <c:v>597</c:v>
                </c:pt>
                <c:pt idx="26" formatCode="#,##0">
                  <c:v>536</c:v>
                </c:pt>
                <c:pt idx="27" formatCode="#,##0">
                  <c:v>450</c:v>
                </c:pt>
                <c:pt idx="28" formatCode="#,##0">
                  <c:v>444</c:v>
                </c:pt>
                <c:pt idx="29" formatCode="#,##0">
                  <c:v>439</c:v>
                </c:pt>
                <c:pt idx="30" formatCode="#,##0">
                  <c:v>478</c:v>
                </c:pt>
                <c:pt idx="31" formatCode="#,##0">
                  <c:v>425</c:v>
                </c:pt>
                <c:pt idx="32" formatCode="#,##0">
                  <c:v>360</c:v>
                </c:pt>
                <c:pt idx="33" formatCode="#,##0">
                  <c:v>413</c:v>
                </c:pt>
                <c:pt idx="34" formatCode="#,##0">
                  <c:v>384</c:v>
                </c:pt>
                <c:pt idx="35" formatCode="#,##0">
                  <c:v>419</c:v>
                </c:pt>
                <c:pt idx="36" formatCode="#,##0">
                  <c:v>426</c:v>
                </c:pt>
                <c:pt idx="37" formatCode="#,##0">
                  <c:v>392</c:v>
                </c:pt>
                <c:pt idx="38" formatCode="#,##0">
                  <c:v>457</c:v>
                </c:pt>
                <c:pt idx="39" formatCode="#,##0">
                  <c:v>451</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pt idx="17" formatCode="#,##0">
                  <c:v>111</c:v>
                </c:pt>
                <c:pt idx="18" formatCode="#,##0">
                  <c:v>71</c:v>
                </c:pt>
                <c:pt idx="19" formatCode="#,##0">
                  <c:v>79</c:v>
                </c:pt>
                <c:pt idx="20" formatCode="#,##0">
                  <c:v>59</c:v>
                </c:pt>
                <c:pt idx="21" formatCode="#,##0">
                  <c:v>89</c:v>
                </c:pt>
                <c:pt idx="22" formatCode="#,##0">
                  <c:v>98</c:v>
                </c:pt>
                <c:pt idx="23" formatCode="#,##0">
                  <c:v>75</c:v>
                </c:pt>
                <c:pt idx="24" formatCode="#,##0">
                  <c:v>75</c:v>
                </c:pt>
                <c:pt idx="25" formatCode="#,##0">
                  <c:v>79</c:v>
                </c:pt>
                <c:pt idx="26" formatCode="#,##0">
                  <c:v>99</c:v>
                </c:pt>
                <c:pt idx="27" formatCode="#,##0">
                  <c:v>60</c:v>
                </c:pt>
                <c:pt idx="28" formatCode="#,##0">
                  <c:v>76</c:v>
                </c:pt>
                <c:pt idx="29" formatCode="#,##0">
                  <c:v>68</c:v>
                </c:pt>
                <c:pt idx="30" formatCode="#,##0">
                  <c:v>67</c:v>
                </c:pt>
                <c:pt idx="31" formatCode="#,##0">
                  <c:v>96</c:v>
                </c:pt>
                <c:pt idx="32" formatCode="#,##0">
                  <c:v>75</c:v>
                </c:pt>
                <c:pt idx="33" formatCode="#,##0">
                  <c:v>80</c:v>
                </c:pt>
                <c:pt idx="34" formatCode="#,##0">
                  <c:v>91</c:v>
                </c:pt>
                <c:pt idx="35" formatCode="#,##0">
                  <c:v>83</c:v>
                </c:pt>
                <c:pt idx="36" formatCode="#,##0">
                  <c:v>78</c:v>
                </c:pt>
                <c:pt idx="37" formatCode="#,##0">
                  <c:v>81</c:v>
                </c:pt>
                <c:pt idx="38" formatCode="#,##0">
                  <c:v>129</c:v>
                </c:pt>
                <c:pt idx="39" formatCode="#,##0">
                  <c:v>138</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pt idx="17" formatCode="#,##0">
                  <c:v>296</c:v>
                </c:pt>
                <c:pt idx="18" formatCode="#,##0">
                  <c:v>300</c:v>
                </c:pt>
                <c:pt idx="19" formatCode="#,##0">
                  <c:v>261</c:v>
                </c:pt>
                <c:pt idx="20" formatCode="#,##0">
                  <c:v>232</c:v>
                </c:pt>
                <c:pt idx="21" formatCode="#,##0">
                  <c:v>258</c:v>
                </c:pt>
                <c:pt idx="22" formatCode="#,##0">
                  <c:v>284</c:v>
                </c:pt>
                <c:pt idx="23" formatCode="#,##0">
                  <c:v>348</c:v>
                </c:pt>
                <c:pt idx="24" formatCode="#,##0">
                  <c:v>367</c:v>
                </c:pt>
                <c:pt idx="25" formatCode="#,##0">
                  <c:v>269</c:v>
                </c:pt>
                <c:pt idx="26" formatCode="#,##0">
                  <c:v>276</c:v>
                </c:pt>
                <c:pt idx="27" formatCode="#,##0">
                  <c:v>230</c:v>
                </c:pt>
                <c:pt idx="28" formatCode="#,##0">
                  <c:v>209</c:v>
                </c:pt>
                <c:pt idx="29" formatCode="#,##0">
                  <c:v>234</c:v>
                </c:pt>
                <c:pt idx="30" formatCode="#,##0">
                  <c:v>288</c:v>
                </c:pt>
                <c:pt idx="31" formatCode="#,##0">
                  <c:v>261</c:v>
                </c:pt>
                <c:pt idx="32" formatCode="#,##0">
                  <c:v>245</c:v>
                </c:pt>
                <c:pt idx="33" formatCode="#,##0">
                  <c:v>256</c:v>
                </c:pt>
                <c:pt idx="34" formatCode="#,##0">
                  <c:v>241</c:v>
                </c:pt>
                <c:pt idx="35" formatCode="#,##0">
                  <c:v>259</c:v>
                </c:pt>
                <c:pt idx="36" formatCode="#,##0">
                  <c:v>228</c:v>
                </c:pt>
                <c:pt idx="37" formatCode="#,##0">
                  <c:v>264</c:v>
                </c:pt>
                <c:pt idx="38" formatCode="#,##0">
                  <c:v>301</c:v>
                </c:pt>
                <c:pt idx="39" formatCode="#,##0">
                  <c:v>273</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pt idx="17" formatCode="#,##0">
                  <c:v>130</c:v>
                </c:pt>
                <c:pt idx="18" formatCode="#,##0">
                  <c:v>128</c:v>
                </c:pt>
                <c:pt idx="19" formatCode="#,##0">
                  <c:v>160</c:v>
                </c:pt>
                <c:pt idx="20" formatCode="#,##0">
                  <c:v>135</c:v>
                </c:pt>
                <c:pt idx="21" formatCode="#,##0">
                  <c:v>142</c:v>
                </c:pt>
                <c:pt idx="22" formatCode="#,##0">
                  <c:v>131</c:v>
                </c:pt>
                <c:pt idx="23" formatCode="#,##0">
                  <c:v>128</c:v>
                </c:pt>
                <c:pt idx="24" formatCode="#,##0">
                  <c:v>142</c:v>
                </c:pt>
                <c:pt idx="25" formatCode="#,##0">
                  <c:v>156</c:v>
                </c:pt>
                <c:pt idx="26" formatCode="#,##0">
                  <c:v>171</c:v>
                </c:pt>
                <c:pt idx="27" formatCode="#,##0">
                  <c:v>144</c:v>
                </c:pt>
                <c:pt idx="28" formatCode="#,##0">
                  <c:v>124</c:v>
                </c:pt>
                <c:pt idx="29" formatCode="#,##0">
                  <c:v>135</c:v>
                </c:pt>
                <c:pt idx="30" formatCode="#,##0">
                  <c:v>128</c:v>
                </c:pt>
                <c:pt idx="31" formatCode="#,##0">
                  <c:v>134</c:v>
                </c:pt>
                <c:pt idx="32" formatCode="#,##0">
                  <c:v>125</c:v>
                </c:pt>
                <c:pt idx="33" formatCode="#,##0">
                  <c:v>116</c:v>
                </c:pt>
                <c:pt idx="34" formatCode="#,##0">
                  <c:v>159</c:v>
                </c:pt>
                <c:pt idx="35" formatCode="#,##0">
                  <c:v>149</c:v>
                </c:pt>
                <c:pt idx="36" formatCode="#,##0">
                  <c:v>131</c:v>
                </c:pt>
                <c:pt idx="37" formatCode="#,##0">
                  <c:v>163</c:v>
                </c:pt>
                <c:pt idx="38" formatCode="#,##0">
                  <c:v>151</c:v>
                </c:pt>
                <c:pt idx="39" formatCode="#,##0">
                  <c:v>157</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pt idx="17" formatCode="#,##0">
                  <c:v>65</c:v>
                </c:pt>
                <c:pt idx="18" formatCode="#,##0">
                  <c:v>63</c:v>
                </c:pt>
                <c:pt idx="19" formatCode="#,##0">
                  <c:v>51</c:v>
                </c:pt>
                <c:pt idx="20" formatCode="#,##0">
                  <c:v>51</c:v>
                </c:pt>
                <c:pt idx="21" formatCode="#,##0">
                  <c:v>90</c:v>
                </c:pt>
                <c:pt idx="22" formatCode="#,##0">
                  <c:v>53</c:v>
                </c:pt>
                <c:pt idx="23" formatCode="#,##0">
                  <c:v>73</c:v>
                </c:pt>
                <c:pt idx="24" formatCode="#,##0">
                  <c:v>82</c:v>
                </c:pt>
                <c:pt idx="25" formatCode="#,##0">
                  <c:v>158</c:v>
                </c:pt>
                <c:pt idx="26" formatCode="#,##0">
                  <c:v>133</c:v>
                </c:pt>
                <c:pt idx="27" formatCode="#,##0">
                  <c:v>92</c:v>
                </c:pt>
                <c:pt idx="28" formatCode="#,##0">
                  <c:v>66</c:v>
                </c:pt>
                <c:pt idx="29" formatCode="#,##0">
                  <c:v>74</c:v>
                </c:pt>
                <c:pt idx="30" formatCode="#,##0">
                  <c:v>92</c:v>
                </c:pt>
                <c:pt idx="31" formatCode="#,##0">
                  <c:v>88</c:v>
                </c:pt>
                <c:pt idx="32" formatCode="#,##0">
                  <c:v>59</c:v>
                </c:pt>
                <c:pt idx="33" formatCode="#,##0">
                  <c:v>56</c:v>
                </c:pt>
                <c:pt idx="34" formatCode="#,##0">
                  <c:v>76</c:v>
                </c:pt>
                <c:pt idx="35" formatCode="#,##0">
                  <c:v>82</c:v>
                </c:pt>
                <c:pt idx="36" formatCode="#,##0">
                  <c:v>94</c:v>
                </c:pt>
                <c:pt idx="37" formatCode="#,##0">
                  <c:v>84</c:v>
                </c:pt>
                <c:pt idx="38" formatCode="#,##0">
                  <c:v>125</c:v>
                </c:pt>
                <c:pt idx="39" formatCode="#,##0">
                  <c:v>143</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October 5</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456477515413494"/>
          <c:y val="3.2427838093596902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pt idx="17">
                  <c:v>5377</c:v>
                </c:pt>
                <c:pt idx="18">
                  <c:v>5465</c:v>
                </c:pt>
                <c:pt idx="19">
                  <c:v>5170</c:v>
                </c:pt>
                <c:pt idx="20">
                  <c:v>5003</c:v>
                </c:pt>
                <c:pt idx="21">
                  <c:v>5543</c:v>
                </c:pt>
                <c:pt idx="22">
                  <c:v>4925</c:v>
                </c:pt>
                <c:pt idx="23">
                  <c:v>5401</c:v>
                </c:pt>
                <c:pt idx="24">
                  <c:v>5739</c:v>
                </c:pt>
                <c:pt idx="25">
                  <c:v>6113</c:v>
                </c:pt>
                <c:pt idx="26">
                  <c:v>5949</c:v>
                </c:pt>
                <c:pt idx="27">
                  <c:v>4843</c:v>
                </c:pt>
                <c:pt idx="28">
                  <c:v>4653</c:v>
                </c:pt>
                <c:pt idx="29">
                  <c:v>4964</c:v>
                </c:pt>
                <c:pt idx="30">
                  <c:v>5117</c:v>
                </c:pt>
                <c:pt idx="31">
                  <c:v>4829</c:v>
                </c:pt>
                <c:pt idx="32">
                  <c:v>4637</c:v>
                </c:pt>
                <c:pt idx="33">
                  <c:v>4716</c:v>
                </c:pt>
                <c:pt idx="34">
                  <c:v>5048</c:v>
                </c:pt>
                <c:pt idx="35">
                  <c:v>5164</c:v>
                </c:pt>
                <c:pt idx="36">
                  <c:v>4842</c:v>
                </c:pt>
                <c:pt idx="37">
                  <c:v>4790</c:v>
                </c:pt>
                <c:pt idx="38">
                  <c:v>5884</c:v>
                </c:pt>
                <c:pt idx="39">
                  <c:v>6287</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October 5,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pt idx="17">
                  <c:v>71708</c:v>
                </c:pt>
                <c:pt idx="18">
                  <c:v>72600</c:v>
                </c:pt>
                <c:pt idx="19">
                  <c:v>72172</c:v>
                </c:pt>
                <c:pt idx="20">
                  <c:v>71646</c:v>
                </c:pt>
                <c:pt idx="21">
                  <c:v>71704</c:v>
                </c:pt>
                <c:pt idx="22">
                  <c:v>70464</c:v>
                </c:pt>
                <c:pt idx="23">
                  <c:v>68986</c:v>
                </c:pt>
                <c:pt idx="24">
                  <c:v>70283</c:v>
                </c:pt>
                <c:pt idx="25">
                  <c:v>70056</c:v>
                </c:pt>
                <c:pt idx="26">
                  <c:v>72923</c:v>
                </c:pt>
                <c:pt idx="27">
                  <c:v>72594</c:v>
                </c:pt>
                <c:pt idx="28">
                  <c:v>72650</c:v>
                </c:pt>
                <c:pt idx="29">
                  <c:v>73129</c:v>
                </c:pt>
                <c:pt idx="30">
                  <c:v>73115</c:v>
                </c:pt>
                <c:pt idx="31">
                  <c:v>72386</c:v>
                </c:pt>
                <c:pt idx="32">
                  <c:v>72241</c:v>
                </c:pt>
                <c:pt idx="33">
                  <c:v>72109</c:v>
                </c:pt>
                <c:pt idx="34">
                  <c:v>69578</c:v>
                </c:pt>
                <c:pt idx="35">
                  <c:v>69867</c:v>
                </c:pt>
                <c:pt idx="36">
                  <c:v>68274</c:v>
                </c:pt>
                <c:pt idx="37">
                  <c:v>68550</c:v>
                </c:pt>
                <c:pt idx="38">
                  <c:v>68243</c:v>
                </c:pt>
                <c:pt idx="39">
                  <c:v>68193</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pt idx="17">
                  <c:v>5307.5</c:v>
                </c:pt>
                <c:pt idx="18">
                  <c:v>5280</c:v>
                </c:pt>
                <c:pt idx="19">
                  <c:v>5345.25</c:v>
                </c:pt>
                <c:pt idx="20">
                  <c:v>5253.75</c:v>
                </c:pt>
                <c:pt idx="21">
                  <c:v>5295.25</c:v>
                </c:pt>
                <c:pt idx="22">
                  <c:v>5160.25</c:v>
                </c:pt>
                <c:pt idx="23">
                  <c:v>5218</c:v>
                </c:pt>
                <c:pt idx="24">
                  <c:v>5402</c:v>
                </c:pt>
                <c:pt idx="25">
                  <c:v>5544.5</c:v>
                </c:pt>
                <c:pt idx="26">
                  <c:v>5800.5</c:v>
                </c:pt>
                <c:pt idx="27">
                  <c:v>5661</c:v>
                </c:pt>
                <c:pt idx="28">
                  <c:v>5389.5</c:v>
                </c:pt>
                <c:pt idx="29">
                  <c:v>5102.25</c:v>
                </c:pt>
                <c:pt idx="30">
                  <c:v>4894.25</c:v>
                </c:pt>
                <c:pt idx="31">
                  <c:v>4890.75</c:v>
                </c:pt>
                <c:pt idx="32">
                  <c:v>4886.75</c:v>
                </c:pt>
                <c:pt idx="33">
                  <c:v>4824.75</c:v>
                </c:pt>
                <c:pt idx="34">
                  <c:v>4807.5</c:v>
                </c:pt>
                <c:pt idx="35">
                  <c:v>4891.25</c:v>
                </c:pt>
                <c:pt idx="36">
                  <c:v>4942.5</c:v>
                </c:pt>
                <c:pt idx="37">
                  <c:v>4961</c:v>
                </c:pt>
                <c:pt idx="38">
                  <c:v>5170</c:v>
                </c:pt>
                <c:pt idx="39">
                  <c:v>5450.75</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pt idx="17">
                  <c:v>73917</c:v>
                </c:pt>
                <c:pt idx="18">
                  <c:v>73060.75</c:v>
                </c:pt>
                <c:pt idx="19">
                  <c:v>72548.75</c:v>
                </c:pt>
                <c:pt idx="20">
                  <c:v>72031.5</c:v>
                </c:pt>
                <c:pt idx="21">
                  <c:v>72030.5</c:v>
                </c:pt>
                <c:pt idx="22">
                  <c:v>71496.5</c:v>
                </c:pt>
                <c:pt idx="23">
                  <c:v>70700</c:v>
                </c:pt>
                <c:pt idx="24">
                  <c:v>70359.25</c:v>
                </c:pt>
                <c:pt idx="25">
                  <c:v>69947.25</c:v>
                </c:pt>
                <c:pt idx="26">
                  <c:v>70562</c:v>
                </c:pt>
                <c:pt idx="27">
                  <c:v>71464</c:v>
                </c:pt>
                <c:pt idx="28">
                  <c:v>72055.75</c:v>
                </c:pt>
                <c:pt idx="29">
                  <c:v>72824</c:v>
                </c:pt>
                <c:pt idx="30">
                  <c:v>72872</c:v>
                </c:pt>
                <c:pt idx="31">
                  <c:v>72820</c:v>
                </c:pt>
                <c:pt idx="32">
                  <c:v>72717.75</c:v>
                </c:pt>
                <c:pt idx="33">
                  <c:v>72462.75</c:v>
                </c:pt>
                <c:pt idx="34">
                  <c:v>71578.5</c:v>
                </c:pt>
                <c:pt idx="35">
                  <c:v>70948.75</c:v>
                </c:pt>
                <c:pt idx="36">
                  <c:v>69957</c:v>
                </c:pt>
                <c:pt idx="37">
                  <c:v>69067.25</c:v>
                </c:pt>
                <c:pt idx="38">
                  <c:v>68733.5</c:v>
                </c:pt>
                <c:pt idx="39">
                  <c:v>68315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pt idx="3">
                  <c:v>32251</c:v>
                </c:pt>
                <c:pt idx="4">
                  <c:v>29813</c:v>
                </c:pt>
                <c:pt idx="5">
                  <c:v>30617</c:v>
                </c:pt>
                <c:pt idx="6">
                  <c:v>31913</c:v>
                </c:pt>
                <c:pt idx="7">
                  <c:v>28164</c:v>
                </c:pt>
                <c:pt idx="8">
                  <c:v>29440</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a:t>
          </a: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sheetData>
    <row r="1" ht="6" customHeight="1"/>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row r="2" spans="1:524" ht="12.75" customHeight="1">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c r="IC35" s="73"/>
      <c r="IV35" s="73"/>
    </row>
    <row r="36" spans="1:524">
      <c r="IC36" s="73"/>
      <c r="IV36" s="73"/>
    </row>
    <row r="37" spans="1:524">
      <c r="IV37" s="73"/>
    </row>
    <row r="38" spans="1:524">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Normal="100" workbookViewId="0">
      <pane ySplit="3" topLeftCell="A97" activePane="bottomLeft" state="frozen"/>
      <selection activeCell="ZM5" sqref="ZM5"/>
      <selection pane="bottomLeft" activeCell="X7" sqref="X7"/>
    </sheetView>
  </sheetViews>
  <sheetFormatPr defaultColWidth="9.140625" defaultRowHeight="15"/>
  <cols>
    <col min="1" max="16384" width="9.140625" style="257"/>
  </cols>
  <sheetData>
    <row r="1" spans="1:17" ht="14.45" customHeight="1"/>
    <row r="2" spans="1:17" ht="31.5" customHeight="1">
      <c r="A2" s="441" t="s">
        <v>260</v>
      </c>
      <c r="B2" s="442"/>
      <c r="C2" s="442"/>
      <c r="D2" s="442"/>
      <c r="E2" s="442"/>
      <c r="F2" s="442"/>
      <c r="G2" s="442"/>
      <c r="H2" s="442"/>
      <c r="I2" s="442"/>
      <c r="J2" s="442"/>
      <c r="K2" s="442"/>
      <c r="L2" s="442"/>
      <c r="M2" s="442"/>
      <c r="N2" s="442"/>
      <c r="O2" s="443"/>
    </row>
    <row r="3" spans="1:17" ht="72" customHeight="1">
      <c r="A3" s="444" t="s">
        <v>265</v>
      </c>
      <c r="B3" s="445"/>
      <c r="C3" s="445"/>
      <c r="D3" s="445"/>
      <c r="E3" s="445"/>
      <c r="F3" s="445"/>
      <c r="G3" s="445"/>
      <c r="H3" s="445"/>
      <c r="I3" s="445"/>
      <c r="J3" s="445"/>
      <c r="K3" s="445"/>
      <c r="L3" s="445"/>
      <c r="M3" s="445"/>
      <c r="N3" s="445"/>
      <c r="O3" s="446"/>
    </row>
    <row r="4" spans="1:17" ht="14.45" customHeight="1">
      <c r="A4" s="257">
        <v>2</v>
      </c>
    </row>
    <row r="5" spans="1:17" ht="14.45" customHeight="1">
      <c r="Q5" s="257" t="s">
        <v>249</v>
      </c>
    </row>
    <row r="6" spans="1:17" ht="14.45" customHeight="1"/>
    <row r="7" spans="1:17" ht="14.45" customHeight="1"/>
    <row r="8" spans="1:17" ht="14.45" customHeight="1"/>
    <row r="9" spans="1:17" ht="14.45" customHeight="1"/>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KC5" activePane="bottomRight" state="frozen"/>
      <selection pane="topRight" activeCell="C1" sqref="C1"/>
      <selection pane="bottomLeft" activeCell="A5" sqref="A5"/>
      <selection pane="bottomRight" activeCell="AKS34" sqref="AKS34"/>
    </sheetView>
  </sheetViews>
  <sheetFormatPr defaultColWidth="8.85546875" defaultRowHeight="15"/>
  <cols>
    <col min="1" max="1" width="14" style="143" bestFit="1" customWidth="1"/>
    <col min="2" max="2" width="40.5703125" style="121" customWidth="1"/>
    <col min="3" max="4" width="8.5703125" style="121" hidden="1" customWidth="1"/>
    <col min="5" max="45" width="7.42578125" style="121" hidden="1" customWidth="1"/>
    <col min="46" max="46" width="8.5703125" style="121" hidden="1" customWidth="1"/>
    <col min="47" max="48" width="7.42578125" style="121" hidden="1" customWidth="1"/>
    <col min="49" max="56" width="8.5703125" style="121" hidden="1" customWidth="1"/>
    <col min="57" max="57" width="7.42578125" style="121" hidden="1" customWidth="1"/>
    <col min="58" max="59" width="8.5703125" style="121" hidden="1" customWidth="1"/>
    <col min="60" max="90" width="7.42578125" style="121" hidden="1" customWidth="1"/>
    <col min="91" max="190" width="8.5703125" style="121" hidden="1" customWidth="1"/>
    <col min="191" max="192" width="8" style="121" hidden="1" customWidth="1"/>
    <col min="193" max="195" width="8.5703125" style="121" hidden="1" customWidth="1"/>
    <col min="196" max="196" width="8" style="121" hidden="1" customWidth="1"/>
    <col min="197" max="198" width="8.5703125" style="121" hidden="1" customWidth="1"/>
    <col min="199" max="202" width="9.140625" style="121" hidden="1" customWidth="1"/>
    <col min="203" max="203" width="8.5703125" style="121" hidden="1" customWidth="1"/>
    <col min="204" max="206" width="9.140625" style="121" hidden="1" customWidth="1"/>
    <col min="207" max="207" width="8.5703125" style="121" hidden="1" customWidth="1"/>
    <col min="208" max="210" width="9.140625" style="121" hidden="1" customWidth="1"/>
    <col min="211" max="212" width="8.5703125" style="121" hidden="1" customWidth="1"/>
    <col min="213" max="215" width="8" style="121" hidden="1" customWidth="1"/>
    <col min="216" max="216" width="7.140625" style="121" hidden="1" customWidth="1"/>
    <col min="217" max="219" width="8" style="121" hidden="1" customWidth="1"/>
    <col min="220" max="220" width="7.140625" style="121" hidden="1" customWidth="1"/>
    <col min="221" max="223" width="8" style="121" hidden="1" customWidth="1"/>
    <col min="224" max="224" width="7.140625" style="121" hidden="1" customWidth="1"/>
    <col min="225" max="227" width="8" style="121" hidden="1" customWidth="1"/>
    <col min="228" max="229" width="7.140625" style="121" hidden="1" customWidth="1"/>
    <col min="230" max="232" width="8" style="121" hidden="1" customWidth="1"/>
    <col min="233" max="233" width="7.140625" style="121" hidden="1" customWidth="1"/>
    <col min="234" max="236" width="8" style="121" hidden="1" customWidth="1"/>
    <col min="237" max="237" width="7.14062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40625" style="121" hidden="1" customWidth="1"/>
    <col min="255" max="255" width="8" style="121" hidden="1" customWidth="1"/>
    <col min="256" max="258" width="9.140625" style="121" hidden="1" customWidth="1"/>
    <col min="259" max="259" width="8" style="121" hidden="1" customWidth="1"/>
    <col min="260" max="262" width="9.140625" style="121" hidden="1" customWidth="1"/>
    <col min="263" max="263" width="8.42578125" style="121" hidden="1" customWidth="1"/>
    <col min="264" max="264" width="7.140625" style="121" hidden="1" customWidth="1"/>
    <col min="265" max="267" width="8" style="121" hidden="1" customWidth="1"/>
    <col min="268" max="268" width="7.140625" style="121" hidden="1" customWidth="1"/>
    <col min="269" max="271" width="8" style="121" hidden="1" customWidth="1"/>
    <col min="272" max="272" width="7" style="121" hidden="1" customWidth="1"/>
    <col min="273" max="275" width="8" style="121" hidden="1" customWidth="1"/>
    <col min="276" max="276" width="7.14062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4062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40625" style="121" hidden="1" customWidth="1"/>
    <col min="307" max="307" width="8" style="121" hidden="1" customWidth="1"/>
    <col min="308" max="310" width="9.140625" style="121" hidden="1" customWidth="1"/>
    <col min="311" max="312" width="8" style="121" hidden="1" customWidth="1"/>
    <col min="313" max="315" width="9.140625" style="121" hidden="1" customWidth="1"/>
    <col min="316" max="316" width="7.14062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40625" style="121" hidden="1" customWidth="1"/>
    <col min="359" max="359" width="8" style="121" hidden="1" customWidth="1"/>
    <col min="360" max="362" width="9.140625" style="121" hidden="1" customWidth="1"/>
    <col min="363" max="364" width="8" style="121" hidden="1" customWidth="1"/>
    <col min="365" max="367" width="9.140625" style="121" hidden="1" customWidth="1"/>
    <col min="368" max="368" width="7.140625" style="121" hidden="1" customWidth="1"/>
    <col min="369" max="371" width="8" style="121" hidden="1" customWidth="1"/>
    <col min="372" max="372" width="7.14062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40625" style="121" hidden="1" customWidth="1"/>
    <col min="411" max="412" width="8" style="121" hidden="1" customWidth="1"/>
    <col min="413" max="415" width="9.140625" style="121" hidden="1" customWidth="1"/>
    <col min="416" max="416" width="8" style="121" hidden="1" customWidth="1"/>
    <col min="417" max="419" width="9.140625" style="121" hidden="1" customWidth="1"/>
    <col min="420" max="420" width="7.14062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40625" style="121" hidden="1" customWidth="1"/>
    <col min="463" max="464" width="8" style="121" hidden="1" customWidth="1"/>
    <col min="465" max="467" width="9.140625" style="121" hidden="1" customWidth="1"/>
    <col min="468" max="468" width="8" style="121" hidden="1" customWidth="1"/>
    <col min="469" max="471" width="9.140625" style="121" hidden="1" customWidth="1"/>
    <col min="472" max="472" width="7.14062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40625" style="121" hidden="1" customWidth="1"/>
    <col min="516" max="516" width="8" style="121" hidden="1" customWidth="1"/>
    <col min="517" max="519" width="9.140625" style="121" hidden="1" customWidth="1"/>
    <col min="520" max="520" width="8" style="121" hidden="1" customWidth="1"/>
    <col min="521" max="525" width="9.140625" style="121" hidden="1" customWidth="1"/>
    <col min="526" max="528" width="10.140625" style="121" hidden="1" customWidth="1"/>
    <col min="529" max="529" width="9.140625" style="121" hidden="1" customWidth="1"/>
    <col min="530" max="532" width="10.140625" style="121" hidden="1" customWidth="1"/>
    <col min="533" max="533" width="9.140625" style="121" hidden="1" customWidth="1"/>
    <col min="534" max="536" width="10.140625" style="121" hidden="1" customWidth="1"/>
    <col min="537" max="538" width="9.140625" style="121" hidden="1" customWidth="1"/>
    <col min="539" max="541" width="10.140625" style="121" hidden="1" customWidth="1"/>
    <col min="542" max="542" width="9.140625" style="121" hidden="1" customWidth="1"/>
    <col min="543" max="545" width="10.140625" style="121" hidden="1" customWidth="1"/>
    <col min="546" max="546" width="9.140625" style="121" hidden="1" customWidth="1"/>
    <col min="547" max="549" width="10.140625" style="121" hidden="1" customWidth="1"/>
    <col min="550" max="551" width="9.140625" style="121" hidden="1" customWidth="1"/>
    <col min="552" max="554" width="10.140625" style="121" hidden="1" customWidth="1"/>
    <col min="555" max="555" width="9.140625" style="121" hidden="1" customWidth="1"/>
    <col min="556" max="558" width="10.140625" style="121" hidden="1" customWidth="1"/>
    <col min="559" max="559" width="9.140625" style="121" hidden="1" customWidth="1"/>
    <col min="560" max="564" width="10.140625" style="121" hidden="1" customWidth="1"/>
    <col min="565" max="567" width="11.28515625" style="121" hidden="1" customWidth="1"/>
    <col min="568" max="568" width="10.140625" style="121" hidden="1" customWidth="1"/>
    <col min="569" max="571" width="11.28515625" style="121" hidden="1" customWidth="1"/>
    <col min="572" max="572" width="10.140625" style="121" hidden="1" customWidth="1"/>
    <col min="573" max="576" width="11.28515625" style="121" hidden="1" customWidth="1"/>
    <col min="577" max="577" width="9.140625" style="142" hidden="1" customWidth="1"/>
    <col min="578" max="580" width="10.140625" style="142" hidden="1" customWidth="1"/>
    <col min="581" max="581" width="9.140625" style="142" hidden="1" customWidth="1"/>
    <col min="582" max="584" width="10.140625" style="142" hidden="1" customWidth="1"/>
    <col min="585" max="585" width="9.140625" style="142" hidden="1" customWidth="1"/>
    <col min="586" max="587" width="10.140625" style="142" hidden="1" customWidth="1"/>
    <col min="588" max="588" width="10.140625" style="121" hidden="1" customWidth="1"/>
    <col min="589" max="590" width="9.140625" style="121" hidden="1" customWidth="1"/>
    <col min="591" max="593" width="10.140625" style="121" hidden="1" customWidth="1"/>
    <col min="594" max="594" width="9.140625" style="142" hidden="1" customWidth="1"/>
    <col min="595" max="597" width="10.140625" style="142" hidden="1" customWidth="1"/>
    <col min="598" max="598" width="9.140625" style="142" hidden="1" customWidth="1"/>
    <col min="599" max="601" width="10.140625" style="142" hidden="1" customWidth="1"/>
    <col min="602" max="603" width="9.140625" style="142" hidden="1" customWidth="1"/>
    <col min="604" max="606" width="10.140625" style="142" hidden="1" customWidth="1"/>
    <col min="607" max="607" width="9.140625" style="142" hidden="1" customWidth="1"/>
    <col min="608" max="610" width="10.140625" style="142" hidden="1" customWidth="1"/>
    <col min="611" max="612" width="9.140625" style="142" hidden="1" customWidth="1"/>
    <col min="613" max="616" width="10.140625" style="142" hidden="1" customWidth="1"/>
    <col min="617" max="619" width="11.28515625" style="142" hidden="1" customWidth="1"/>
    <col min="620" max="620" width="10.140625" style="142" hidden="1" customWidth="1"/>
    <col min="621" max="623" width="11.28515625" style="142" hidden="1" customWidth="1"/>
    <col min="624" max="625" width="10.140625" style="142" hidden="1" customWidth="1"/>
    <col min="626" max="628" width="11.28515625" style="142" hidden="1" customWidth="1"/>
    <col min="629" max="629" width="9.140625" style="121" hidden="1" customWidth="1"/>
    <col min="630" max="632" width="10.140625" style="121" hidden="1" customWidth="1"/>
    <col min="633" max="633" width="9.140625" style="121" hidden="1" customWidth="1"/>
    <col min="634" max="636" width="10.140625" style="121" hidden="1" customWidth="1"/>
    <col min="637" max="637" width="9.140625" style="121" hidden="1" customWidth="1"/>
    <col min="638" max="641" width="10.140625" style="121" hidden="1" customWidth="1"/>
    <col min="642" max="642" width="9.140625" style="121" hidden="1" customWidth="1"/>
    <col min="643" max="645" width="10.140625" style="121" hidden="1" customWidth="1"/>
    <col min="646" max="646" width="9.140625" style="121" hidden="1" customWidth="1"/>
    <col min="647" max="649" width="10.140625" style="121" hidden="1" customWidth="1"/>
    <col min="650" max="651" width="9.140625" style="121" hidden="1" customWidth="1"/>
    <col min="652" max="654" width="10.140625" style="121" hidden="1" customWidth="1"/>
    <col min="655" max="655" width="9.140625" style="121" hidden="1" customWidth="1"/>
    <col min="656" max="658" width="10.140625" style="121" hidden="1" customWidth="1"/>
    <col min="659" max="659" width="9.140625" style="121" hidden="1" customWidth="1"/>
    <col min="660" max="662" width="10.140625" style="121" hidden="1" customWidth="1"/>
    <col min="663" max="664" width="9.140625" style="121" hidden="1" customWidth="1"/>
    <col min="665" max="668" width="10.140625" style="121" hidden="1" customWidth="1"/>
    <col min="669" max="671" width="11.28515625" style="121" hidden="1" customWidth="1"/>
    <col min="672" max="672" width="10.140625" style="121" hidden="1" customWidth="1"/>
    <col min="673" max="675" width="11.28515625" style="121" hidden="1" customWidth="1"/>
    <col min="676" max="677" width="10.140625" style="121" hidden="1" customWidth="1"/>
    <col min="678" max="680" width="11.28515625" style="121" hidden="1" customWidth="1"/>
    <col min="681" max="681" width="9.140625" style="121" bestFit="1" customWidth="1"/>
    <col min="682" max="684" width="10.140625" style="121" bestFit="1" customWidth="1"/>
    <col min="685" max="686" width="9.140625" style="121" bestFit="1" customWidth="1"/>
    <col min="687" max="688" width="10.140625" style="121" bestFit="1" customWidth="1"/>
    <col min="689" max="690" width="9.140625" style="121" bestFit="1" customWidth="1"/>
    <col min="691" max="693" width="10.140625" style="121" bestFit="1" customWidth="1"/>
    <col min="694" max="694" width="9.140625" style="121" bestFit="1" customWidth="1"/>
    <col min="695" max="697" width="10.140625" style="121" bestFit="1" customWidth="1"/>
    <col min="698" max="698" width="9.140625" style="121" bestFit="1" customWidth="1"/>
    <col min="699" max="702" width="10.140625" style="121" bestFit="1" customWidth="1"/>
    <col min="703" max="703" width="9.140625" style="121" bestFit="1" customWidth="1"/>
    <col min="704" max="706" width="10.140625" style="121" bestFit="1" customWidth="1"/>
    <col min="707" max="707" width="9.140625" style="121" bestFit="1" customWidth="1"/>
    <col min="708" max="710" width="10.140625" style="121" bestFit="1" customWidth="1"/>
    <col min="711" max="712" width="9.140625" style="121" bestFit="1" customWidth="1"/>
    <col min="713" max="715" width="10.140625" style="121" bestFit="1" customWidth="1"/>
    <col min="716" max="716" width="9.140625" style="121" bestFit="1" customWidth="1"/>
    <col min="717" max="720" width="10.140625" style="121" bestFit="1" customWidth="1"/>
    <col min="721" max="723" width="11.28515625" style="121" bestFit="1" customWidth="1"/>
    <col min="724" max="725" width="10.140625" style="121" bestFit="1" customWidth="1"/>
    <col min="726" max="728" width="11.28515625" style="121" bestFit="1" customWidth="1"/>
    <col min="729" max="729" width="10.140625" style="121" bestFit="1" customWidth="1"/>
    <col min="730" max="732" width="11.28515625" style="121" bestFit="1" customWidth="1"/>
    <col min="733" max="733" width="9.140625" style="121" bestFit="1" customWidth="1"/>
    <col min="734" max="737" width="10.140625" style="121" bestFit="1" customWidth="1"/>
    <col min="738" max="738" width="9.140625" style="121" bestFit="1" customWidth="1"/>
    <col min="739" max="741" width="10.140625" style="121" bestFit="1" customWidth="1"/>
    <col min="742" max="742" width="9.140625" style="121" bestFit="1" customWidth="1"/>
    <col min="743" max="745" width="10.140625" style="121" bestFit="1" customWidth="1"/>
    <col min="746" max="746" width="9.140625" style="121" bestFit="1" customWidth="1"/>
    <col min="747" max="749" width="10.140625" style="121" bestFit="1" customWidth="1"/>
    <col min="750" max="751" width="9.140625" style="121" bestFit="1" customWidth="1"/>
    <col min="752" max="754" width="10.140625" style="121" bestFit="1" customWidth="1"/>
    <col min="755" max="755" width="9.140625" style="121" bestFit="1" customWidth="1"/>
    <col min="756" max="758" width="10.140625" style="121" bestFit="1" customWidth="1"/>
    <col min="759" max="759" width="9.140625" style="121" bestFit="1" customWidth="1"/>
    <col min="760" max="762" width="10.140625" style="121" bestFit="1" customWidth="1"/>
    <col min="763" max="764" width="9.140625" style="121" bestFit="1" customWidth="1"/>
    <col min="765" max="767" width="10.140625" style="121" bestFit="1" customWidth="1"/>
    <col min="768" max="768" width="9.140625" style="121" bestFit="1" customWidth="1"/>
    <col min="769" max="772" width="10.140625" style="121" bestFit="1" customWidth="1"/>
    <col min="773" max="776" width="11.28515625" style="121" bestFit="1" customWidth="1"/>
    <col min="777" max="777" width="10.140625" style="121" bestFit="1" customWidth="1"/>
    <col min="778" max="780" width="11.28515625" style="121" bestFit="1" customWidth="1"/>
    <col min="781" max="781" width="10.140625" style="121" bestFit="1" customWidth="1"/>
    <col min="782" max="784" width="11.28515625" style="121" bestFit="1" customWidth="1"/>
    <col min="785" max="786" width="9.140625" style="121" bestFit="1" customWidth="1"/>
    <col min="787" max="789" width="10.140625" style="121" bestFit="1" customWidth="1"/>
    <col min="790" max="790" width="9.140625" style="121" bestFit="1" customWidth="1"/>
    <col min="791" max="793" width="10.140625" style="121" bestFit="1" customWidth="1"/>
    <col min="794" max="794" width="9.140625" style="121" bestFit="1" customWidth="1"/>
    <col min="795" max="797" width="10.140625" style="121" bestFit="1" customWidth="1"/>
    <col min="798" max="798" width="9.140625" style="121" bestFit="1" customWidth="1"/>
    <col min="799" max="801" width="10.140625" style="121" bestFit="1" customWidth="1"/>
    <col min="802" max="803" width="9.140625" style="121" bestFit="1" customWidth="1"/>
    <col min="804" max="806" width="10.140625" style="121" bestFit="1" customWidth="1"/>
    <col min="807" max="807" width="9.140625" style="121" bestFit="1" customWidth="1"/>
    <col min="808" max="810" width="10.140625" style="121" bestFit="1" customWidth="1"/>
    <col min="811" max="811" width="9.140625" style="121" bestFit="1" customWidth="1"/>
    <col min="812" max="815" width="10.140625" style="121" bestFit="1" customWidth="1"/>
    <col min="816" max="816" width="9.140625" style="121" bestFit="1" customWidth="1"/>
    <col min="817" max="819" width="10.140625" style="121" bestFit="1" customWidth="1"/>
    <col min="820" max="820" width="9.140625" style="121" bestFit="1" customWidth="1"/>
    <col min="821" max="825" width="10.140625" style="121" bestFit="1" customWidth="1"/>
    <col min="826" max="828" width="11.28515625" style="121" bestFit="1" customWidth="1"/>
    <col min="829" max="829" width="10.140625" style="121" bestFit="1" customWidth="1"/>
    <col min="830" max="832" width="11.28515625" style="121" bestFit="1" customWidth="1"/>
    <col min="833" max="833" width="10.140625" style="121" bestFit="1" customWidth="1"/>
    <col min="834" max="836" width="11.28515625" style="121" bestFit="1" customWidth="1"/>
    <col min="837" max="837" width="9.140625" style="121" bestFit="1" customWidth="1"/>
    <col min="838" max="838" width="9.140625" style="141" bestFit="1" customWidth="1"/>
    <col min="839" max="841" width="10.140625" style="141" bestFit="1" customWidth="1"/>
    <col min="842" max="842" width="9.140625" style="141" bestFit="1" customWidth="1"/>
    <col min="843" max="845" width="10.140625" style="141" bestFit="1" customWidth="1"/>
    <col min="846" max="846" width="9.140625" style="141" bestFit="1" customWidth="1"/>
    <col min="847" max="849" width="10.140625" style="141" bestFit="1" customWidth="1"/>
    <col min="850" max="851" width="9.140625" style="141" bestFit="1" customWidth="1"/>
    <col min="852" max="854" width="10.140625" style="141" bestFit="1" customWidth="1"/>
    <col min="855" max="855" width="9.140625" style="141" bestFit="1" customWidth="1"/>
    <col min="856" max="858" width="10.140625" style="141" bestFit="1" customWidth="1"/>
    <col min="859" max="859" width="9.140625" style="141" bestFit="1" customWidth="1"/>
    <col min="860" max="862" width="10.140625" style="141" bestFit="1" customWidth="1"/>
    <col min="863" max="864" width="9.140625" style="141" bestFit="1" customWidth="1"/>
    <col min="865" max="867" width="10.140625" style="141" bestFit="1" customWidth="1"/>
    <col min="868" max="868" width="9.140625" style="141" bestFit="1" customWidth="1"/>
    <col min="869" max="871" width="10.140625" style="141" bestFit="1" customWidth="1"/>
    <col min="872" max="872" width="9.140625" style="141" bestFit="1" customWidth="1"/>
    <col min="873" max="877" width="10.140625" style="141" bestFit="1" customWidth="1"/>
    <col min="878" max="880" width="11.28515625" style="141" bestFit="1" customWidth="1"/>
    <col min="881" max="881" width="10.140625" style="141" bestFit="1" customWidth="1"/>
    <col min="882" max="884" width="11.28515625" style="141" bestFit="1" customWidth="1"/>
    <col min="885" max="885" width="10.140625" style="141" bestFit="1" customWidth="1"/>
    <col min="886" max="889" width="11.28515625" style="141" bestFit="1" customWidth="1"/>
    <col min="890" max="941" width="11.7109375" style="121" customWidth="1"/>
    <col min="942" max="942" width="11" style="121" bestFit="1" customWidth="1"/>
    <col min="943" max="943" width="12" style="121" customWidth="1"/>
    <col min="944" max="945" width="9.85546875" style="121" bestFit="1" customWidth="1"/>
    <col min="946" max="947" width="8.85546875" style="121"/>
    <col min="948" max="949" width="9.85546875" style="121" bestFit="1" customWidth="1"/>
    <col min="950" max="951" width="8.85546875" style="121"/>
    <col min="952" max="954" width="9.85546875" style="121" bestFit="1" customWidth="1"/>
    <col min="955" max="955" width="8.85546875" style="121"/>
    <col min="956" max="958" width="9.85546875" style="121" bestFit="1" customWidth="1"/>
    <col min="959" max="959" width="8.85546875" style="121"/>
    <col min="960" max="962" width="9.85546875" style="121" bestFit="1" customWidth="1"/>
    <col min="963" max="964" width="8.85546875" style="121"/>
    <col min="965" max="967" width="9.85546875" style="121" bestFit="1" customWidth="1"/>
    <col min="968" max="968" width="8.85546875" style="121"/>
    <col min="969" max="971" width="9.85546875" style="121" bestFit="1" customWidth="1"/>
    <col min="972" max="972" width="8.85546875" style="121"/>
    <col min="973" max="976" width="9.85546875" style="121" bestFit="1" customWidth="1"/>
    <col min="977" max="977" width="8.85546875" style="121"/>
    <col min="978" max="981" width="9.85546875" style="121" bestFit="1" customWidth="1"/>
    <col min="982" max="984" width="11" style="121" bestFit="1" customWidth="1"/>
    <col min="985" max="986" width="9.85546875" style="121" bestFit="1" customWidth="1"/>
    <col min="987" max="989" width="11" style="121" bestFit="1" customWidth="1"/>
    <col min="990" max="990" width="9.85546875" style="121" bestFit="1" customWidth="1"/>
    <col min="991" max="993" width="11" style="121" bestFit="1" customWidth="1"/>
    <col min="994" max="16384" width="8.85546875" style="121"/>
  </cols>
  <sheetData>
    <row r="1" spans="1:994" ht="14.1" customHeight="1" thickBot="1">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c r="A2" s="311" t="s">
        <v>264</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19">
        <v>45662</v>
      </c>
      <c r="AJG2" s="326">
        <v>45669</v>
      </c>
      <c r="AJH2" s="326">
        <v>45676</v>
      </c>
      <c r="AJI2" s="326">
        <v>45683</v>
      </c>
      <c r="AJJ2" s="326">
        <v>45690</v>
      </c>
      <c r="AJK2" s="326">
        <v>45697</v>
      </c>
      <c r="AJL2" s="326">
        <v>45704</v>
      </c>
      <c r="AJM2" s="326">
        <v>45711</v>
      </c>
      <c r="AJN2" s="326">
        <v>45718</v>
      </c>
      <c r="AJO2" s="326">
        <v>45725</v>
      </c>
      <c r="AJP2" s="326">
        <v>45732</v>
      </c>
      <c r="AJQ2" s="326">
        <v>45739</v>
      </c>
      <c r="AJR2" s="326">
        <v>45746</v>
      </c>
      <c r="AJS2" s="326">
        <v>45753</v>
      </c>
      <c r="AJT2" s="326">
        <v>45760</v>
      </c>
      <c r="AJU2" s="326">
        <v>45767</v>
      </c>
      <c r="AJV2" s="326">
        <v>45774</v>
      </c>
      <c r="AJW2" s="326">
        <v>45781</v>
      </c>
      <c r="AJX2" s="326">
        <v>45788</v>
      </c>
      <c r="AJY2" s="326">
        <v>45795</v>
      </c>
      <c r="AJZ2" s="326">
        <v>45802</v>
      </c>
      <c r="AKA2" s="326">
        <v>45809</v>
      </c>
      <c r="AKB2" s="326">
        <v>45816</v>
      </c>
      <c r="AKC2" s="326">
        <v>45823</v>
      </c>
      <c r="AKD2" s="326">
        <v>45830</v>
      </c>
      <c r="AKE2" s="326">
        <v>45837</v>
      </c>
      <c r="AKF2" s="326">
        <v>45844</v>
      </c>
      <c r="AKG2" s="326">
        <v>45851</v>
      </c>
      <c r="AKH2" s="326">
        <v>45858</v>
      </c>
      <c r="AKI2" s="326">
        <v>45865</v>
      </c>
      <c r="AKJ2" s="326">
        <v>45872</v>
      </c>
      <c r="AKK2" s="326">
        <v>45879</v>
      </c>
      <c r="AKL2" s="326">
        <v>45886</v>
      </c>
      <c r="AKM2" s="326">
        <v>45893</v>
      </c>
      <c r="AKN2" s="326">
        <v>45900</v>
      </c>
      <c r="AKO2" s="326">
        <v>45907</v>
      </c>
      <c r="AKP2" s="326">
        <v>45914</v>
      </c>
      <c r="AKQ2" s="326">
        <v>45921</v>
      </c>
      <c r="AKR2" s="326">
        <v>45928</v>
      </c>
      <c r="AKS2" s="326">
        <v>45935</v>
      </c>
      <c r="AKT2" s="326">
        <v>45942</v>
      </c>
      <c r="AKU2" s="326">
        <v>45949</v>
      </c>
      <c r="AKV2" s="326">
        <v>45956</v>
      </c>
      <c r="AKW2" s="326">
        <v>45963</v>
      </c>
      <c r="AKX2" s="326">
        <v>45970</v>
      </c>
      <c r="AKY2" s="326">
        <v>45977</v>
      </c>
      <c r="AKZ2" s="326">
        <v>45984</v>
      </c>
      <c r="ALA2" s="326">
        <v>45991</v>
      </c>
      <c r="ALB2" s="326">
        <v>45998</v>
      </c>
      <c r="ALC2" s="326">
        <v>46005</v>
      </c>
      <c r="ALD2" s="326">
        <v>46012</v>
      </c>
      <c r="ALE2" s="326">
        <v>46019</v>
      </c>
      <c r="ALF2" s="326">
        <v>46026</v>
      </c>
    </row>
    <row r="3" spans="1:994" ht="12.75" customHeight="1">
      <c r="A3" s="304" t="s">
        <v>253</v>
      </c>
      <c r="B3" s="144"/>
      <c r="C3" s="305">
        <v>2007</v>
      </c>
      <c r="D3" s="305">
        <v>2007</v>
      </c>
      <c r="E3" s="305">
        <v>2007</v>
      </c>
      <c r="F3" s="305">
        <v>2007</v>
      </c>
      <c r="G3" s="305">
        <v>2007</v>
      </c>
      <c r="H3" s="305">
        <v>2007</v>
      </c>
      <c r="I3" s="305">
        <v>2007</v>
      </c>
      <c r="J3" s="305">
        <v>2007</v>
      </c>
      <c r="K3" s="305">
        <v>2007</v>
      </c>
      <c r="L3" s="305">
        <v>2007</v>
      </c>
      <c r="M3" s="305">
        <v>2007</v>
      </c>
      <c r="N3" s="305">
        <v>2007</v>
      </c>
      <c r="O3" s="305">
        <v>2007</v>
      </c>
      <c r="P3" s="305">
        <v>2007</v>
      </c>
      <c r="Q3" s="305">
        <v>2007</v>
      </c>
      <c r="R3" s="305">
        <v>2007</v>
      </c>
      <c r="S3" s="305">
        <v>2007</v>
      </c>
      <c r="T3" s="305">
        <v>2007</v>
      </c>
      <c r="U3" s="305">
        <v>2007</v>
      </c>
      <c r="V3" s="305">
        <v>2007</v>
      </c>
      <c r="W3" s="305">
        <v>2007</v>
      </c>
      <c r="X3" s="305">
        <v>2007</v>
      </c>
      <c r="Y3" s="305">
        <v>2007</v>
      </c>
      <c r="Z3" s="305">
        <v>2007</v>
      </c>
      <c r="AA3" s="305">
        <v>2007</v>
      </c>
      <c r="AB3" s="305">
        <v>2007</v>
      </c>
      <c r="AC3" s="305">
        <v>2007</v>
      </c>
      <c r="AD3" s="305">
        <v>2007</v>
      </c>
      <c r="AE3" s="305">
        <v>2007</v>
      </c>
      <c r="AF3" s="305">
        <v>2007</v>
      </c>
      <c r="AG3" s="305">
        <v>2007</v>
      </c>
      <c r="AH3" s="305">
        <v>2007</v>
      </c>
      <c r="AI3" s="305">
        <v>2007</v>
      </c>
      <c r="AJ3" s="305">
        <v>2007</v>
      </c>
      <c r="AK3" s="305">
        <v>2007</v>
      </c>
      <c r="AL3" s="305">
        <v>2007</v>
      </c>
      <c r="AM3" s="305">
        <v>2007</v>
      </c>
      <c r="AN3" s="305">
        <v>2007</v>
      </c>
      <c r="AO3" s="305">
        <v>2007</v>
      </c>
      <c r="AP3" s="305">
        <v>2007</v>
      </c>
      <c r="AQ3" s="305">
        <v>2007</v>
      </c>
      <c r="AR3" s="305">
        <v>2007</v>
      </c>
      <c r="AS3" s="305">
        <v>2007</v>
      </c>
      <c r="AT3" s="305">
        <v>2007</v>
      </c>
      <c r="AU3" s="305">
        <v>2007</v>
      </c>
      <c r="AV3" s="305">
        <v>2007</v>
      </c>
      <c r="AW3" s="305">
        <v>2007</v>
      </c>
      <c r="AX3" s="305">
        <v>2007</v>
      </c>
      <c r="AY3" s="305">
        <v>2007</v>
      </c>
      <c r="AZ3" s="305">
        <v>2007</v>
      </c>
      <c r="BA3" s="305">
        <v>2007</v>
      </c>
      <c r="BB3" s="305">
        <v>2007</v>
      </c>
      <c r="BC3" s="305">
        <v>2008</v>
      </c>
      <c r="BD3" s="305">
        <v>2008</v>
      </c>
      <c r="BE3" s="305">
        <v>2008</v>
      </c>
      <c r="BF3" s="305">
        <v>2008</v>
      </c>
      <c r="BG3" s="305">
        <v>2008</v>
      </c>
      <c r="BH3" s="305">
        <v>2008</v>
      </c>
      <c r="BI3" s="305">
        <v>2008</v>
      </c>
      <c r="BJ3" s="305">
        <v>2008</v>
      </c>
      <c r="BK3" s="305">
        <v>2008</v>
      </c>
      <c r="BL3" s="305">
        <v>2008</v>
      </c>
      <c r="BM3" s="305">
        <v>2008</v>
      </c>
      <c r="BN3" s="305">
        <v>2008</v>
      </c>
      <c r="BO3" s="305">
        <v>2008</v>
      </c>
      <c r="BP3" s="305">
        <v>2008</v>
      </c>
      <c r="BQ3" s="305">
        <v>2008</v>
      </c>
      <c r="BR3" s="305">
        <v>2008</v>
      </c>
      <c r="BS3" s="305">
        <v>2008</v>
      </c>
      <c r="BT3" s="305">
        <v>2008</v>
      </c>
      <c r="BU3" s="305">
        <v>2008</v>
      </c>
      <c r="BV3" s="305">
        <v>2008</v>
      </c>
      <c r="BW3" s="305">
        <v>2008</v>
      </c>
      <c r="BX3" s="305">
        <v>2008</v>
      </c>
      <c r="BY3" s="305">
        <v>2008</v>
      </c>
      <c r="BZ3" s="305">
        <v>2008</v>
      </c>
      <c r="CA3" s="305">
        <v>2008</v>
      </c>
      <c r="CB3" s="305">
        <v>2008</v>
      </c>
      <c r="CC3" s="305">
        <v>2008</v>
      </c>
      <c r="CD3" s="305">
        <v>2008</v>
      </c>
      <c r="CE3" s="305">
        <v>2008</v>
      </c>
      <c r="CF3" s="305">
        <v>2008</v>
      </c>
      <c r="CG3" s="305">
        <v>2008</v>
      </c>
      <c r="CH3" s="305">
        <v>2008</v>
      </c>
      <c r="CI3" s="305">
        <v>2008</v>
      </c>
      <c r="CJ3" s="305">
        <v>2008</v>
      </c>
      <c r="CK3" s="305">
        <v>2008</v>
      </c>
      <c r="CL3" s="305">
        <v>2008</v>
      </c>
      <c r="CM3" s="305">
        <v>2008</v>
      </c>
      <c r="CN3" s="305">
        <v>2008</v>
      </c>
      <c r="CO3" s="305">
        <v>2008</v>
      </c>
      <c r="CP3" s="305">
        <v>2008</v>
      </c>
      <c r="CQ3" s="305">
        <v>2008</v>
      </c>
      <c r="CR3" s="305">
        <v>2008</v>
      </c>
      <c r="CS3" s="305">
        <v>2008</v>
      </c>
      <c r="CT3" s="305">
        <v>2008</v>
      </c>
      <c r="CU3" s="305">
        <v>2008</v>
      </c>
      <c r="CV3" s="305">
        <v>2008</v>
      </c>
      <c r="CW3" s="305">
        <v>2008</v>
      </c>
      <c r="CX3" s="305">
        <v>2008</v>
      </c>
      <c r="CY3" s="305">
        <v>2008</v>
      </c>
      <c r="CZ3" s="305">
        <v>2008</v>
      </c>
      <c r="DA3" s="305">
        <v>2008</v>
      </c>
      <c r="DB3" s="305">
        <v>2008</v>
      </c>
      <c r="DC3" s="305">
        <v>2009</v>
      </c>
      <c r="DD3" s="305">
        <v>2009</v>
      </c>
      <c r="DE3" s="305">
        <v>2009</v>
      </c>
      <c r="DF3" s="305">
        <v>2009</v>
      </c>
      <c r="DG3" s="305">
        <v>2009</v>
      </c>
      <c r="DH3" s="305">
        <v>2009</v>
      </c>
      <c r="DI3" s="305">
        <v>2009</v>
      </c>
      <c r="DJ3" s="305">
        <v>2009</v>
      </c>
      <c r="DK3" s="305">
        <v>2009</v>
      </c>
      <c r="DL3" s="305">
        <v>2009</v>
      </c>
      <c r="DM3" s="305">
        <v>2009</v>
      </c>
      <c r="DN3" s="305">
        <v>2009</v>
      </c>
      <c r="DO3" s="305">
        <v>2009</v>
      </c>
      <c r="DP3" s="305">
        <v>2009</v>
      </c>
      <c r="DQ3" s="305">
        <v>2009</v>
      </c>
      <c r="DR3" s="305">
        <v>2009</v>
      </c>
      <c r="DS3" s="305">
        <v>2009</v>
      </c>
      <c r="DT3" s="305">
        <v>2009</v>
      </c>
      <c r="DU3" s="305">
        <v>2009</v>
      </c>
      <c r="DV3" s="305">
        <v>2009</v>
      </c>
      <c r="DW3" s="305">
        <v>2009</v>
      </c>
      <c r="DX3" s="305">
        <v>2009</v>
      </c>
      <c r="DY3" s="305">
        <v>2009</v>
      </c>
      <c r="DZ3" s="305">
        <v>2009</v>
      </c>
      <c r="EA3" s="305">
        <v>2009</v>
      </c>
      <c r="EB3" s="305">
        <v>2009</v>
      </c>
      <c r="EC3" s="305">
        <v>2009</v>
      </c>
      <c r="ED3" s="305">
        <v>2009</v>
      </c>
      <c r="EE3" s="305">
        <v>2009</v>
      </c>
      <c r="EF3" s="305">
        <v>2009</v>
      </c>
      <c r="EG3" s="305">
        <v>2009</v>
      </c>
      <c r="EH3" s="305">
        <v>2009</v>
      </c>
      <c r="EI3" s="305">
        <v>2009</v>
      </c>
      <c r="EJ3" s="305">
        <v>2009</v>
      </c>
      <c r="EK3" s="305">
        <v>2009</v>
      </c>
      <c r="EL3" s="305">
        <v>2009</v>
      </c>
      <c r="EM3" s="305">
        <v>2009</v>
      </c>
      <c r="EN3" s="305">
        <v>2009</v>
      </c>
      <c r="EO3" s="305">
        <v>2009</v>
      </c>
      <c r="EP3" s="305">
        <v>2009</v>
      </c>
      <c r="EQ3" s="305">
        <v>2009</v>
      </c>
      <c r="ER3" s="305">
        <v>2009</v>
      </c>
      <c r="ES3" s="305">
        <v>2009</v>
      </c>
      <c r="ET3" s="305">
        <v>2009</v>
      </c>
      <c r="EU3" s="305">
        <v>2009</v>
      </c>
      <c r="EV3" s="305">
        <v>2009</v>
      </c>
      <c r="EW3" s="305">
        <v>2009</v>
      </c>
      <c r="EX3" s="305">
        <v>2009</v>
      </c>
      <c r="EY3" s="305">
        <v>2009</v>
      </c>
      <c r="EZ3" s="305">
        <v>2009</v>
      </c>
      <c r="FA3" s="305">
        <v>2009</v>
      </c>
      <c r="FB3" s="305">
        <v>2009</v>
      </c>
      <c r="FC3" s="305">
        <v>2010</v>
      </c>
      <c r="FD3" s="305">
        <v>2010</v>
      </c>
      <c r="FE3" s="305">
        <v>2010</v>
      </c>
      <c r="FF3" s="305">
        <v>2010</v>
      </c>
      <c r="FG3" s="305">
        <v>2010</v>
      </c>
      <c r="FH3" s="305">
        <v>2010</v>
      </c>
      <c r="FI3" s="305">
        <v>2010</v>
      </c>
      <c r="FJ3" s="305">
        <v>2010</v>
      </c>
      <c r="FK3" s="305">
        <v>2010</v>
      </c>
      <c r="FL3" s="305">
        <v>2010</v>
      </c>
      <c r="FM3" s="305">
        <v>2010</v>
      </c>
      <c r="FN3" s="305">
        <v>2010</v>
      </c>
      <c r="FO3" s="305">
        <v>2010</v>
      </c>
      <c r="FP3" s="305">
        <v>2010</v>
      </c>
      <c r="FQ3" s="305">
        <v>2010</v>
      </c>
      <c r="FR3" s="305">
        <v>2010</v>
      </c>
      <c r="FS3" s="305">
        <v>2010</v>
      </c>
      <c r="FT3" s="305">
        <v>2010</v>
      </c>
      <c r="FU3" s="305">
        <v>2010</v>
      </c>
      <c r="FV3" s="305">
        <v>2010</v>
      </c>
      <c r="FW3" s="305">
        <v>2010</v>
      </c>
      <c r="FX3" s="305">
        <v>2010</v>
      </c>
      <c r="FY3" s="305">
        <v>2010</v>
      </c>
      <c r="FZ3" s="305">
        <v>2010</v>
      </c>
      <c r="GA3" s="305">
        <v>2010</v>
      </c>
      <c r="GB3" s="305">
        <v>2010</v>
      </c>
      <c r="GC3" s="305">
        <v>2010</v>
      </c>
      <c r="GD3" s="305">
        <v>2010</v>
      </c>
      <c r="GE3" s="305">
        <v>2010</v>
      </c>
      <c r="GF3" s="305">
        <v>2010</v>
      </c>
      <c r="GG3" s="305">
        <v>2010</v>
      </c>
      <c r="GH3" s="305">
        <v>2010</v>
      </c>
      <c r="GI3" s="305">
        <v>2010</v>
      </c>
      <c r="GJ3" s="305">
        <v>2010</v>
      </c>
      <c r="GK3" s="305">
        <v>2010</v>
      </c>
      <c r="GL3" s="305">
        <v>2010</v>
      </c>
      <c r="GM3" s="305">
        <v>2010</v>
      </c>
      <c r="GN3" s="305">
        <v>2010</v>
      </c>
      <c r="GO3" s="305">
        <v>2010</v>
      </c>
      <c r="GP3" s="305">
        <v>2010</v>
      </c>
      <c r="GQ3" s="305">
        <v>2010</v>
      </c>
      <c r="GR3" s="305">
        <v>2010</v>
      </c>
      <c r="GS3" s="305">
        <v>2010</v>
      </c>
      <c r="GT3" s="305">
        <v>2010</v>
      </c>
      <c r="GU3" s="305">
        <v>2010</v>
      </c>
      <c r="GV3" s="305">
        <v>2010</v>
      </c>
      <c r="GW3" s="305">
        <v>2010</v>
      </c>
      <c r="GX3" s="305">
        <v>2010</v>
      </c>
      <c r="GY3" s="305">
        <v>2010</v>
      </c>
      <c r="GZ3" s="305">
        <v>2010</v>
      </c>
      <c r="HA3" s="305">
        <v>2010</v>
      </c>
      <c r="HB3" s="305">
        <v>2010</v>
      </c>
      <c r="HC3" s="305">
        <v>2011</v>
      </c>
      <c r="HD3" s="305">
        <v>2011</v>
      </c>
      <c r="HE3" s="305">
        <v>2011</v>
      </c>
      <c r="HF3" s="305">
        <v>2011</v>
      </c>
      <c r="HG3" s="305">
        <v>2011</v>
      </c>
      <c r="HH3" s="305">
        <v>2011</v>
      </c>
      <c r="HI3" s="305">
        <v>2011</v>
      </c>
      <c r="HJ3" s="305">
        <v>2011</v>
      </c>
      <c r="HK3" s="305">
        <v>2011</v>
      </c>
      <c r="HL3" s="305">
        <v>2011</v>
      </c>
      <c r="HM3" s="305">
        <v>2011</v>
      </c>
      <c r="HN3" s="305">
        <v>2011</v>
      </c>
      <c r="HO3" s="305">
        <v>2011</v>
      </c>
      <c r="HP3" s="305">
        <v>2011</v>
      </c>
      <c r="HQ3" s="305">
        <v>2011</v>
      </c>
      <c r="HR3" s="305">
        <v>2011</v>
      </c>
      <c r="HS3" s="305">
        <v>2011</v>
      </c>
      <c r="HT3" s="305">
        <v>2011</v>
      </c>
      <c r="HU3" s="305">
        <v>2011</v>
      </c>
      <c r="HV3" s="305">
        <v>2011</v>
      </c>
      <c r="HW3" s="305">
        <v>2011</v>
      </c>
      <c r="HX3" s="305">
        <v>2011</v>
      </c>
      <c r="HY3" s="305">
        <v>2011</v>
      </c>
      <c r="HZ3" s="305">
        <v>2011</v>
      </c>
      <c r="IA3" s="305">
        <v>2011</v>
      </c>
      <c r="IB3" s="305">
        <v>2011</v>
      </c>
      <c r="IC3" s="305">
        <v>2011</v>
      </c>
      <c r="ID3" s="305">
        <v>2011</v>
      </c>
      <c r="IE3" s="305">
        <v>2011</v>
      </c>
      <c r="IF3" s="305">
        <v>2011</v>
      </c>
      <c r="IG3" s="305">
        <v>2011</v>
      </c>
      <c r="IH3" s="305">
        <v>2011</v>
      </c>
      <c r="II3" s="305">
        <v>2011</v>
      </c>
      <c r="IJ3" s="305">
        <v>2011</v>
      </c>
      <c r="IK3" s="305">
        <v>2011</v>
      </c>
      <c r="IL3" s="305">
        <v>2011</v>
      </c>
      <c r="IM3" s="305">
        <v>2011</v>
      </c>
      <c r="IN3" s="305">
        <v>2011</v>
      </c>
      <c r="IO3" s="305">
        <v>2011</v>
      </c>
      <c r="IP3" s="305">
        <v>2011</v>
      </c>
      <c r="IQ3" s="305">
        <v>2011</v>
      </c>
      <c r="IR3" s="305">
        <v>2011</v>
      </c>
      <c r="IS3" s="305">
        <v>2011</v>
      </c>
      <c r="IT3" s="305">
        <v>2011</v>
      </c>
      <c r="IU3" s="305">
        <v>2011</v>
      </c>
      <c r="IV3" s="305">
        <v>2011</v>
      </c>
      <c r="IW3" s="305">
        <v>2011</v>
      </c>
      <c r="IX3" s="305">
        <v>2011</v>
      </c>
      <c r="IY3" s="305">
        <v>2011</v>
      </c>
      <c r="IZ3" s="305">
        <v>2011</v>
      </c>
      <c r="JA3" s="305">
        <v>2011</v>
      </c>
      <c r="JB3" s="305">
        <v>2011</v>
      </c>
      <c r="JC3" s="305" t="s">
        <v>234</v>
      </c>
      <c r="JD3" s="305">
        <v>2012</v>
      </c>
      <c r="JE3" s="305">
        <v>2012</v>
      </c>
      <c r="JF3" s="305">
        <v>2012</v>
      </c>
      <c r="JG3" s="305">
        <v>2012</v>
      </c>
      <c r="JH3" s="305">
        <v>2012</v>
      </c>
      <c r="JI3" s="305">
        <v>2012</v>
      </c>
      <c r="JJ3" s="305">
        <v>2012</v>
      </c>
      <c r="JK3" s="305">
        <v>2012</v>
      </c>
      <c r="JL3" s="305">
        <v>2012</v>
      </c>
      <c r="JM3" s="305">
        <v>2012</v>
      </c>
      <c r="JN3" s="305">
        <v>2012</v>
      </c>
      <c r="JO3" s="305">
        <v>2012</v>
      </c>
      <c r="JP3" s="305">
        <v>2012</v>
      </c>
      <c r="JQ3" s="305">
        <v>2012</v>
      </c>
      <c r="JR3" s="305">
        <v>2012</v>
      </c>
      <c r="JS3" s="305">
        <v>2012</v>
      </c>
      <c r="JT3" s="305">
        <v>2012</v>
      </c>
      <c r="JU3" s="305">
        <v>2012</v>
      </c>
      <c r="JV3" s="305">
        <v>2012</v>
      </c>
      <c r="JW3" s="305">
        <v>2012</v>
      </c>
      <c r="JX3" s="305">
        <v>2012</v>
      </c>
      <c r="JY3" s="305">
        <v>2012</v>
      </c>
      <c r="JZ3" s="305">
        <v>2012</v>
      </c>
      <c r="KA3" s="305">
        <v>2012</v>
      </c>
      <c r="KB3" s="305">
        <v>2012</v>
      </c>
      <c r="KC3" s="305">
        <v>2012</v>
      </c>
      <c r="KD3" s="305">
        <v>2012</v>
      </c>
      <c r="KE3" s="305">
        <v>2012</v>
      </c>
      <c r="KF3" s="305">
        <v>2012</v>
      </c>
      <c r="KG3" s="305">
        <v>2012</v>
      </c>
      <c r="KH3" s="305">
        <v>2012</v>
      </c>
      <c r="KI3" s="305">
        <v>2012</v>
      </c>
      <c r="KJ3" s="305">
        <v>2012</v>
      </c>
      <c r="KK3" s="305">
        <v>2012</v>
      </c>
      <c r="KL3" s="305">
        <v>2012</v>
      </c>
      <c r="KM3" s="305">
        <v>2012</v>
      </c>
      <c r="KN3" s="305">
        <v>2012</v>
      </c>
      <c r="KO3" s="305">
        <v>2012</v>
      </c>
      <c r="KP3" s="305">
        <v>2012</v>
      </c>
      <c r="KQ3" s="305">
        <v>2012</v>
      </c>
      <c r="KR3" s="305">
        <v>2012</v>
      </c>
      <c r="KS3" s="305">
        <v>2012</v>
      </c>
      <c r="KT3" s="305">
        <v>2012</v>
      </c>
      <c r="KU3" s="305">
        <v>2012</v>
      </c>
      <c r="KV3" s="305">
        <v>2012</v>
      </c>
      <c r="KW3" s="305">
        <v>2012</v>
      </c>
      <c r="KX3" s="305">
        <v>2012</v>
      </c>
      <c r="KY3" s="305">
        <v>2012</v>
      </c>
      <c r="KZ3" s="305">
        <v>2012</v>
      </c>
      <c r="LA3" s="305">
        <v>2012</v>
      </c>
      <c r="LB3" s="305">
        <v>2012</v>
      </c>
      <c r="LC3" s="305">
        <v>2012</v>
      </c>
      <c r="LD3" s="305">
        <v>2013</v>
      </c>
      <c r="LE3" s="305">
        <v>2013</v>
      </c>
      <c r="LF3" s="305">
        <v>2013</v>
      </c>
      <c r="LG3" s="305">
        <v>2013</v>
      </c>
      <c r="LH3" s="305">
        <v>2013</v>
      </c>
      <c r="LI3" s="305">
        <v>2013</v>
      </c>
      <c r="LJ3" s="305">
        <v>2013</v>
      </c>
      <c r="LK3" s="305">
        <v>2013</v>
      </c>
      <c r="LL3" s="305">
        <v>2013</v>
      </c>
      <c r="LM3" s="305">
        <v>2013</v>
      </c>
      <c r="LN3" s="305">
        <v>2013</v>
      </c>
      <c r="LO3" s="305">
        <v>2013</v>
      </c>
      <c r="LP3" s="305">
        <v>2013</v>
      </c>
      <c r="LQ3" s="305">
        <v>2013</v>
      </c>
      <c r="LR3" s="305">
        <v>2013</v>
      </c>
      <c r="LS3" s="305">
        <v>2013</v>
      </c>
      <c r="LT3" s="305">
        <v>2013</v>
      </c>
      <c r="LU3" s="305">
        <v>2013</v>
      </c>
      <c r="LV3" s="305">
        <v>2013</v>
      </c>
      <c r="LW3" s="305">
        <v>2013</v>
      </c>
      <c r="LX3" s="305">
        <v>2013</v>
      </c>
      <c r="LY3" s="305">
        <v>2013</v>
      </c>
      <c r="LZ3" s="305">
        <v>2013</v>
      </c>
      <c r="MA3" s="305">
        <v>2013</v>
      </c>
      <c r="MB3" s="305">
        <v>2013</v>
      </c>
      <c r="MC3" s="305">
        <v>2013</v>
      </c>
      <c r="MD3" s="305">
        <v>2013</v>
      </c>
      <c r="ME3" s="305">
        <v>2013</v>
      </c>
      <c r="MF3" s="305">
        <v>2013</v>
      </c>
      <c r="MG3" s="305">
        <v>2013</v>
      </c>
      <c r="MH3" s="305">
        <v>2013</v>
      </c>
      <c r="MI3" s="305">
        <v>2013</v>
      </c>
      <c r="MJ3" s="305">
        <v>2013</v>
      </c>
      <c r="MK3" s="305">
        <v>2013</v>
      </c>
      <c r="ML3" s="305">
        <v>2013</v>
      </c>
      <c r="MM3" s="305">
        <v>2013</v>
      </c>
      <c r="MN3" s="305">
        <v>2013</v>
      </c>
      <c r="MO3" s="305">
        <v>2013</v>
      </c>
      <c r="MP3" s="305">
        <v>2013</v>
      </c>
      <c r="MQ3" s="305">
        <v>2013</v>
      </c>
      <c r="MR3" s="305">
        <v>2013</v>
      </c>
      <c r="MS3" s="305">
        <v>2013</v>
      </c>
      <c r="MT3" s="305">
        <v>2013</v>
      </c>
      <c r="MU3" s="305">
        <v>2013</v>
      </c>
      <c r="MV3" s="305">
        <v>2013</v>
      </c>
      <c r="MW3" s="305">
        <v>2013</v>
      </c>
      <c r="MX3" s="305">
        <v>2013</v>
      </c>
      <c r="MY3" s="305">
        <v>2013</v>
      </c>
      <c r="MZ3" s="305">
        <v>2013</v>
      </c>
      <c r="NA3" s="305">
        <v>2013</v>
      </c>
      <c r="NB3" s="305">
        <v>2013</v>
      </c>
      <c r="NC3" s="305">
        <v>2013</v>
      </c>
      <c r="ND3" s="305">
        <v>2014</v>
      </c>
      <c r="NE3" s="305">
        <v>2014</v>
      </c>
      <c r="NF3" s="305">
        <v>2014</v>
      </c>
      <c r="NG3" s="305">
        <v>2014</v>
      </c>
      <c r="NH3" s="305">
        <v>2014</v>
      </c>
      <c r="NI3" s="305">
        <v>2014</v>
      </c>
      <c r="NJ3" s="305">
        <v>2014</v>
      </c>
      <c r="NK3" s="305">
        <v>2014</v>
      </c>
      <c r="NL3" s="305">
        <v>2014</v>
      </c>
      <c r="NM3" s="305">
        <v>2014</v>
      </c>
      <c r="NN3" s="305">
        <v>2014</v>
      </c>
      <c r="NO3" s="305">
        <v>2014</v>
      </c>
      <c r="NP3" s="305">
        <v>2014</v>
      </c>
      <c r="NQ3" s="305">
        <v>2014</v>
      </c>
      <c r="NR3" s="305">
        <v>2014</v>
      </c>
      <c r="NS3" s="305">
        <v>2014</v>
      </c>
      <c r="NT3" s="305">
        <v>2014</v>
      </c>
      <c r="NU3" s="305">
        <v>2014</v>
      </c>
      <c r="NV3" s="305">
        <v>2014</v>
      </c>
      <c r="NW3" s="305">
        <v>2014</v>
      </c>
      <c r="NX3" s="305">
        <v>2014</v>
      </c>
      <c r="NY3" s="305">
        <v>2014</v>
      </c>
      <c r="NZ3" s="305">
        <v>2014</v>
      </c>
      <c r="OA3" s="305">
        <v>2014</v>
      </c>
      <c r="OB3" s="305">
        <v>2014</v>
      </c>
      <c r="OC3" s="305">
        <v>2014</v>
      </c>
      <c r="OD3" s="305">
        <v>2014</v>
      </c>
      <c r="OE3" s="305">
        <v>2014</v>
      </c>
      <c r="OF3" s="305">
        <v>2014</v>
      </c>
      <c r="OG3" s="305">
        <v>2014</v>
      </c>
      <c r="OH3" s="305">
        <v>2014</v>
      </c>
      <c r="OI3" s="305">
        <v>2014</v>
      </c>
      <c r="OJ3" s="305">
        <v>2014</v>
      </c>
      <c r="OK3" s="305">
        <v>2014</v>
      </c>
      <c r="OL3" s="305">
        <v>2014</v>
      </c>
      <c r="OM3" s="305">
        <v>2014</v>
      </c>
      <c r="ON3" s="305">
        <v>2014</v>
      </c>
      <c r="OO3" s="305">
        <v>2014</v>
      </c>
      <c r="OP3" s="305">
        <v>2014</v>
      </c>
      <c r="OQ3" s="305">
        <v>2014</v>
      </c>
      <c r="OR3" s="305">
        <v>2014</v>
      </c>
      <c r="OS3" s="305">
        <v>2014</v>
      </c>
      <c r="OT3" s="305">
        <v>2014</v>
      </c>
      <c r="OU3" s="305">
        <v>2014</v>
      </c>
      <c r="OV3" s="305">
        <v>2014</v>
      </c>
      <c r="OW3" s="305">
        <v>2014</v>
      </c>
      <c r="OX3" s="305">
        <v>2014</v>
      </c>
      <c r="OY3" s="305">
        <v>2014</v>
      </c>
      <c r="OZ3" s="305">
        <v>2014</v>
      </c>
      <c r="PA3" s="305">
        <v>2014</v>
      </c>
      <c r="PB3" s="305">
        <v>2014</v>
      </c>
      <c r="PC3" s="305">
        <v>2014</v>
      </c>
      <c r="PD3" s="305">
        <v>2015</v>
      </c>
      <c r="PE3" s="305">
        <v>2015</v>
      </c>
      <c r="PF3" s="305">
        <v>2015</v>
      </c>
      <c r="PG3" s="305">
        <v>2015</v>
      </c>
      <c r="PH3" s="305">
        <v>2015</v>
      </c>
      <c r="PI3" s="305">
        <v>2015</v>
      </c>
      <c r="PJ3" s="306">
        <v>2015</v>
      </c>
      <c r="PK3" s="305">
        <v>2015</v>
      </c>
      <c r="PL3" s="305">
        <v>2015</v>
      </c>
      <c r="PM3" s="305">
        <v>2015</v>
      </c>
      <c r="PN3" s="305">
        <v>2015</v>
      </c>
      <c r="PO3" s="305">
        <v>2015</v>
      </c>
      <c r="PP3" s="305">
        <v>2015</v>
      </c>
      <c r="PQ3" s="305">
        <v>2015</v>
      </c>
      <c r="PR3" s="305">
        <v>2015</v>
      </c>
      <c r="PS3" s="305">
        <v>2015</v>
      </c>
      <c r="PT3" s="305">
        <v>2015</v>
      </c>
      <c r="PU3" s="305">
        <v>2015</v>
      </c>
      <c r="PV3" s="305">
        <v>2015</v>
      </c>
      <c r="PW3" s="305">
        <v>2015</v>
      </c>
      <c r="PX3" s="305">
        <v>2015</v>
      </c>
      <c r="PY3" s="305">
        <v>2015</v>
      </c>
      <c r="PZ3" s="305">
        <v>2015</v>
      </c>
      <c r="QA3" s="305">
        <v>2015</v>
      </c>
      <c r="QB3" s="305">
        <v>2015</v>
      </c>
      <c r="QC3" s="305">
        <v>2015</v>
      </c>
      <c r="QD3" s="305">
        <v>2015</v>
      </c>
      <c r="QE3" s="305">
        <v>2015</v>
      </c>
      <c r="QF3" s="305">
        <v>2015</v>
      </c>
      <c r="QG3" s="305">
        <v>2015</v>
      </c>
      <c r="QH3" s="305">
        <v>2015</v>
      </c>
      <c r="QI3" s="305">
        <v>2015</v>
      </c>
      <c r="QJ3" s="305">
        <v>2015</v>
      </c>
      <c r="QK3" s="305">
        <v>2015</v>
      </c>
      <c r="QL3" s="305">
        <v>2015</v>
      </c>
      <c r="QM3" s="305">
        <v>2015</v>
      </c>
      <c r="QN3" s="305">
        <v>2015</v>
      </c>
      <c r="QO3" s="305">
        <v>2015</v>
      </c>
      <c r="QP3" s="305">
        <v>2015</v>
      </c>
      <c r="QQ3" s="305">
        <v>2015</v>
      </c>
      <c r="QR3" s="305">
        <v>2015</v>
      </c>
      <c r="QS3" s="305">
        <v>2015</v>
      </c>
      <c r="QT3" s="305">
        <v>2015</v>
      </c>
      <c r="QU3" s="305">
        <v>2015</v>
      </c>
      <c r="QV3" s="305">
        <v>2015</v>
      </c>
      <c r="QW3" s="305">
        <v>2015</v>
      </c>
      <c r="QX3" s="305">
        <v>2015</v>
      </c>
      <c r="QY3" s="305">
        <v>2015</v>
      </c>
      <c r="QZ3" s="305">
        <v>2015</v>
      </c>
      <c r="RA3" s="305">
        <v>2015</v>
      </c>
      <c r="RB3" s="305">
        <v>2015</v>
      </c>
      <c r="RC3" s="305">
        <v>2015</v>
      </c>
      <c r="RD3" s="305">
        <v>2016</v>
      </c>
      <c r="RE3" s="305">
        <v>2016</v>
      </c>
      <c r="RF3" s="305">
        <v>2016</v>
      </c>
      <c r="RG3" s="305">
        <v>2016</v>
      </c>
      <c r="RH3" s="305">
        <v>2016</v>
      </c>
      <c r="RI3" s="305">
        <v>2016</v>
      </c>
      <c r="RJ3" s="305">
        <v>2016</v>
      </c>
      <c r="RK3" s="305">
        <v>2016</v>
      </c>
      <c r="RL3" s="305">
        <v>2016</v>
      </c>
      <c r="RM3" s="305">
        <v>2016</v>
      </c>
      <c r="RN3" s="305">
        <v>2016</v>
      </c>
      <c r="RO3" s="305">
        <v>2016</v>
      </c>
      <c r="RP3" s="305">
        <v>2016</v>
      </c>
      <c r="RQ3" s="305">
        <v>2016</v>
      </c>
      <c r="RR3" s="305">
        <v>2016</v>
      </c>
      <c r="RS3" s="305">
        <v>2016</v>
      </c>
      <c r="RT3" s="305">
        <v>2016</v>
      </c>
      <c r="RU3" s="305">
        <v>2016</v>
      </c>
      <c r="RV3" s="305">
        <v>2016</v>
      </c>
      <c r="RW3" s="305">
        <v>2016</v>
      </c>
      <c r="RX3" s="305">
        <v>2016</v>
      </c>
      <c r="RY3" s="305">
        <v>2016</v>
      </c>
      <c r="RZ3" s="305">
        <v>2016</v>
      </c>
      <c r="SA3" s="305">
        <v>2016</v>
      </c>
      <c r="SB3" s="305">
        <v>2016</v>
      </c>
      <c r="SC3" s="305">
        <v>2016</v>
      </c>
      <c r="SD3" s="305">
        <v>2016</v>
      </c>
      <c r="SE3" s="305">
        <v>2016</v>
      </c>
      <c r="SF3" s="305">
        <v>2016</v>
      </c>
      <c r="SG3" s="305">
        <v>2016</v>
      </c>
      <c r="SH3" s="305">
        <v>2016</v>
      </c>
      <c r="SI3" s="307">
        <v>2016</v>
      </c>
      <c r="SJ3" s="305">
        <v>2016</v>
      </c>
      <c r="SK3" s="305">
        <v>2016</v>
      </c>
      <c r="SL3" s="305">
        <v>2016</v>
      </c>
      <c r="SM3" s="305">
        <v>2016</v>
      </c>
      <c r="SN3" s="305">
        <v>2016</v>
      </c>
      <c r="SO3" s="305">
        <v>2016</v>
      </c>
      <c r="SP3" s="305">
        <v>2016</v>
      </c>
      <c r="SQ3" s="305">
        <v>2016</v>
      </c>
      <c r="SR3" s="305">
        <v>2016</v>
      </c>
      <c r="SS3" s="305">
        <v>2016</v>
      </c>
      <c r="ST3" s="305">
        <v>2016</v>
      </c>
      <c r="SU3" s="305">
        <v>2016</v>
      </c>
      <c r="SV3" s="305">
        <v>2016</v>
      </c>
      <c r="SW3" s="305">
        <v>2016</v>
      </c>
      <c r="SX3" s="305">
        <v>2016</v>
      </c>
      <c r="SY3" s="305">
        <v>2016</v>
      </c>
      <c r="SZ3" s="305">
        <v>2016</v>
      </c>
      <c r="TA3" s="305">
        <v>2016</v>
      </c>
      <c r="TB3" s="305">
        <v>2016</v>
      </c>
      <c r="TC3" s="305">
        <v>2016</v>
      </c>
      <c r="TD3" s="308">
        <v>2016</v>
      </c>
      <c r="TE3" s="305">
        <v>2017</v>
      </c>
      <c r="TF3" s="305">
        <v>2017</v>
      </c>
      <c r="TG3" s="305">
        <v>2017</v>
      </c>
      <c r="TH3" s="305">
        <v>2017</v>
      </c>
      <c r="TI3" s="305">
        <v>2017</v>
      </c>
      <c r="TJ3" s="305">
        <v>2017</v>
      </c>
      <c r="TK3" s="305">
        <v>2017</v>
      </c>
      <c r="TL3" s="305">
        <v>2017</v>
      </c>
      <c r="TM3" s="305">
        <v>2017</v>
      </c>
      <c r="TN3" s="305">
        <v>2017</v>
      </c>
      <c r="TO3" s="305">
        <v>2017</v>
      </c>
      <c r="TP3" s="305">
        <v>2017</v>
      </c>
      <c r="TQ3" s="305">
        <v>2017</v>
      </c>
      <c r="TR3" s="305">
        <v>2017</v>
      </c>
      <c r="TS3" s="305">
        <v>2017</v>
      </c>
      <c r="TT3" s="305">
        <v>2017</v>
      </c>
      <c r="TU3" s="305">
        <v>2017</v>
      </c>
      <c r="TV3" s="305">
        <v>2017</v>
      </c>
      <c r="TW3" s="305">
        <v>2017</v>
      </c>
      <c r="TX3" s="305">
        <v>2017</v>
      </c>
      <c r="TY3" s="305">
        <v>2017</v>
      </c>
      <c r="TZ3" s="305">
        <v>2017</v>
      </c>
      <c r="UA3" s="305">
        <v>2017</v>
      </c>
      <c r="UB3" s="305">
        <v>2017</v>
      </c>
      <c r="UC3" s="305">
        <v>2017</v>
      </c>
      <c r="UD3" s="305">
        <v>2017</v>
      </c>
      <c r="UE3" s="305">
        <v>2017</v>
      </c>
      <c r="UF3" s="305">
        <v>2017</v>
      </c>
      <c r="UG3" s="305">
        <v>2017</v>
      </c>
      <c r="UH3" s="305">
        <v>2017</v>
      </c>
      <c r="UI3" s="305">
        <v>2017</v>
      </c>
      <c r="UJ3" s="307">
        <v>2017</v>
      </c>
      <c r="UK3" s="305">
        <v>2017</v>
      </c>
      <c r="UL3" s="305">
        <v>2017</v>
      </c>
      <c r="UM3" s="305">
        <v>2017</v>
      </c>
      <c r="UN3" s="305">
        <v>2017</v>
      </c>
      <c r="UO3" s="305">
        <v>2017</v>
      </c>
      <c r="UP3" s="305">
        <v>2017</v>
      </c>
      <c r="UQ3" s="305">
        <v>2017</v>
      </c>
      <c r="UR3" s="305">
        <v>2017</v>
      </c>
      <c r="US3" s="305">
        <v>2017</v>
      </c>
      <c r="UT3" s="305">
        <v>2017</v>
      </c>
      <c r="UU3" s="305">
        <v>2017</v>
      </c>
      <c r="UV3" s="305">
        <v>2017</v>
      </c>
      <c r="UW3" s="305">
        <v>2017</v>
      </c>
      <c r="UX3" s="305">
        <v>2017</v>
      </c>
      <c r="UY3" s="305">
        <v>2017</v>
      </c>
      <c r="UZ3" s="305">
        <v>2017</v>
      </c>
      <c r="VA3" s="305">
        <v>2017</v>
      </c>
      <c r="VB3" s="305">
        <v>2017</v>
      </c>
      <c r="VC3" s="305">
        <v>2017</v>
      </c>
      <c r="VD3" s="305">
        <v>2017</v>
      </c>
      <c r="VE3" s="305">
        <v>2018</v>
      </c>
      <c r="VF3" s="305">
        <v>2018</v>
      </c>
      <c r="VG3" s="305">
        <v>2018</v>
      </c>
      <c r="VH3" s="305">
        <v>2018</v>
      </c>
      <c r="VI3" s="305">
        <v>2018</v>
      </c>
      <c r="VJ3" s="305">
        <v>2018</v>
      </c>
      <c r="VK3" s="305">
        <v>2018</v>
      </c>
      <c r="VL3" s="305">
        <v>2018</v>
      </c>
      <c r="VM3" s="305">
        <v>2018</v>
      </c>
      <c r="VN3" s="305">
        <v>2018</v>
      </c>
      <c r="VO3" s="305">
        <v>2018</v>
      </c>
      <c r="VP3" s="305">
        <v>2018</v>
      </c>
      <c r="VQ3" s="305">
        <v>2018</v>
      </c>
      <c r="VR3" s="305">
        <v>2018</v>
      </c>
      <c r="VS3" s="305">
        <v>2018</v>
      </c>
      <c r="VT3" s="305">
        <v>2018</v>
      </c>
      <c r="VU3" s="305">
        <v>2018</v>
      </c>
      <c r="VV3" s="305">
        <v>2018</v>
      </c>
      <c r="VW3" s="305">
        <v>2018</v>
      </c>
      <c r="VX3" s="305">
        <v>2018</v>
      </c>
      <c r="VY3" s="305">
        <v>2018</v>
      </c>
      <c r="VZ3" s="305">
        <v>2018</v>
      </c>
      <c r="WA3" s="305">
        <v>2018</v>
      </c>
      <c r="WB3" s="305">
        <v>2018</v>
      </c>
      <c r="WC3" s="305">
        <v>2018</v>
      </c>
      <c r="WD3" s="305">
        <v>2018</v>
      </c>
      <c r="WE3" s="305">
        <v>2018</v>
      </c>
      <c r="WF3" s="305">
        <v>2018</v>
      </c>
      <c r="WG3" s="305">
        <v>2018</v>
      </c>
      <c r="WH3" s="305">
        <v>2018</v>
      </c>
      <c r="WI3" s="305">
        <v>2018</v>
      </c>
      <c r="WJ3" s="305">
        <v>2018</v>
      </c>
      <c r="WK3" s="305">
        <v>2018</v>
      </c>
      <c r="WL3" s="305">
        <v>2018</v>
      </c>
      <c r="WM3" s="305">
        <v>2018</v>
      </c>
      <c r="WN3" s="305">
        <v>2018</v>
      </c>
      <c r="WO3" s="305">
        <v>2018</v>
      </c>
      <c r="WP3" s="305">
        <v>2018</v>
      </c>
      <c r="WQ3" s="305">
        <v>2018</v>
      </c>
      <c r="WR3" s="305">
        <v>2018</v>
      </c>
      <c r="WS3" s="305">
        <v>2018</v>
      </c>
      <c r="WT3" s="305">
        <v>2018</v>
      </c>
      <c r="WU3" s="305">
        <v>2018</v>
      </c>
      <c r="WV3" s="305">
        <v>2018</v>
      </c>
      <c r="WW3" s="305">
        <v>2018</v>
      </c>
      <c r="WX3" s="305">
        <v>2018</v>
      </c>
      <c r="WY3" s="305">
        <v>2018</v>
      </c>
      <c r="WZ3" s="305">
        <v>2018</v>
      </c>
      <c r="XA3" s="305">
        <v>2018</v>
      </c>
      <c r="XB3" s="305">
        <v>2018</v>
      </c>
      <c r="XC3" s="305">
        <v>2018</v>
      </c>
      <c r="XD3" s="305">
        <v>2018</v>
      </c>
      <c r="XE3" s="305">
        <v>2019</v>
      </c>
      <c r="XF3" s="305">
        <v>2019</v>
      </c>
      <c r="XG3" s="305">
        <v>2019</v>
      </c>
      <c r="XH3" s="305">
        <v>2019</v>
      </c>
      <c r="XI3" s="305">
        <v>2019</v>
      </c>
      <c r="XJ3" s="305">
        <v>2019</v>
      </c>
      <c r="XK3" s="305">
        <v>2019</v>
      </c>
      <c r="XL3" s="305">
        <v>2019</v>
      </c>
      <c r="XM3" s="305">
        <v>2019</v>
      </c>
      <c r="XN3" s="305">
        <v>2019</v>
      </c>
      <c r="XO3" s="305">
        <v>2019</v>
      </c>
      <c r="XP3" s="305">
        <v>2019</v>
      </c>
      <c r="XQ3" s="305">
        <v>2019</v>
      </c>
      <c r="XR3" s="305">
        <v>2019</v>
      </c>
      <c r="XS3" s="305">
        <v>2019</v>
      </c>
      <c r="XT3" s="305">
        <v>2019</v>
      </c>
      <c r="XU3" s="305">
        <v>2019</v>
      </c>
      <c r="XV3" s="305">
        <v>2019</v>
      </c>
      <c r="XW3" s="305">
        <v>2019</v>
      </c>
      <c r="XX3" s="305">
        <v>2019</v>
      </c>
      <c r="XY3" s="305">
        <v>2019</v>
      </c>
      <c r="XZ3" s="305">
        <v>2019</v>
      </c>
      <c r="YA3" s="305">
        <v>2019</v>
      </c>
      <c r="YB3" s="305">
        <v>2019</v>
      </c>
      <c r="YC3" s="305">
        <v>2019</v>
      </c>
      <c r="YD3" s="305">
        <v>2019</v>
      </c>
      <c r="YE3" s="305">
        <v>2019</v>
      </c>
      <c r="YF3" s="305">
        <v>2019</v>
      </c>
      <c r="YG3" s="305">
        <v>2019</v>
      </c>
      <c r="YH3" s="305">
        <v>2019</v>
      </c>
      <c r="YI3" s="305">
        <v>2019</v>
      </c>
      <c r="YJ3" s="305">
        <v>2019</v>
      </c>
      <c r="YK3" s="305">
        <v>2019</v>
      </c>
      <c r="YL3" s="305">
        <v>2019</v>
      </c>
      <c r="YM3" s="305">
        <v>2019</v>
      </c>
      <c r="YN3" s="305">
        <v>2019</v>
      </c>
      <c r="YO3" s="305">
        <v>2019</v>
      </c>
      <c r="YP3" s="305">
        <v>2019</v>
      </c>
      <c r="YQ3" s="305">
        <v>2019</v>
      </c>
      <c r="YR3" s="305">
        <v>2019</v>
      </c>
      <c r="YS3" s="305">
        <v>2019</v>
      </c>
      <c r="YT3" s="305">
        <v>2019</v>
      </c>
      <c r="YU3" s="305">
        <v>2019</v>
      </c>
      <c r="YV3" s="305">
        <v>2019</v>
      </c>
      <c r="YW3" s="305">
        <v>2019</v>
      </c>
      <c r="YX3" s="305">
        <v>2019</v>
      </c>
      <c r="YY3" s="305">
        <v>2019</v>
      </c>
      <c r="YZ3" s="305">
        <v>2019</v>
      </c>
      <c r="ZA3" s="305">
        <v>2019</v>
      </c>
      <c r="ZB3" s="305">
        <v>2019</v>
      </c>
      <c r="ZC3" s="305">
        <v>2019</v>
      </c>
      <c r="ZD3" s="305">
        <v>2019</v>
      </c>
      <c r="ZE3" s="308">
        <v>2020</v>
      </c>
      <c r="ZF3" s="308">
        <v>2020</v>
      </c>
      <c r="ZG3" s="308">
        <v>2020</v>
      </c>
      <c r="ZH3" s="308">
        <v>2020</v>
      </c>
      <c r="ZI3" s="308">
        <v>2020</v>
      </c>
      <c r="ZJ3" s="308">
        <v>2020</v>
      </c>
      <c r="ZK3" s="308">
        <v>2020</v>
      </c>
      <c r="ZL3" s="308">
        <v>2020</v>
      </c>
      <c r="ZM3" s="308">
        <v>2020</v>
      </c>
      <c r="ZN3" s="308">
        <v>2020</v>
      </c>
      <c r="ZO3" s="308">
        <v>2020</v>
      </c>
      <c r="ZP3" s="308">
        <v>2020</v>
      </c>
      <c r="ZQ3" s="308">
        <v>2020</v>
      </c>
      <c r="ZR3" s="308">
        <v>2020</v>
      </c>
      <c r="ZS3" s="308">
        <v>2020</v>
      </c>
      <c r="ZT3" s="308">
        <v>2020</v>
      </c>
      <c r="ZU3" s="308">
        <v>2020</v>
      </c>
      <c r="ZV3" s="308">
        <v>2020</v>
      </c>
      <c r="ZW3" s="308">
        <v>2020</v>
      </c>
      <c r="ZX3" s="308">
        <v>2020</v>
      </c>
      <c r="ZY3" s="308">
        <v>2020</v>
      </c>
      <c r="ZZ3" s="308">
        <v>2020</v>
      </c>
      <c r="AAA3" s="308">
        <v>2020</v>
      </c>
      <c r="AAB3" s="308">
        <v>2020</v>
      </c>
      <c r="AAC3" s="308">
        <v>2020</v>
      </c>
      <c r="AAD3" s="308">
        <v>2020</v>
      </c>
      <c r="AAE3" s="308">
        <v>2020</v>
      </c>
      <c r="AAF3" s="308">
        <v>2020</v>
      </c>
      <c r="AAG3" s="308">
        <v>2020</v>
      </c>
      <c r="AAH3" s="308">
        <v>2020</v>
      </c>
      <c r="AAI3" s="308">
        <v>2020</v>
      </c>
      <c r="AAJ3" s="308">
        <v>2020</v>
      </c>
      <c r="AAK3" s="308">
        <v>2020</v>
      </c>
      <c r="AAL3" s="308">
        <v>2020</v>
      </c>
      <c r="AAM3" s="308">
        <v>2020</v>
      </c>
      <c r="AAN3" s="308">
        <v>2020</v>
      </c>
      <c r="AAO3" s="308">
        <v>2020</v>
      </c>
      <c r="AAP3" s="308">
        <v>2020</v>
      </c>
      <c r="AAQ3" s="308">
        <v>2020</v>
      </c>
      <c r="AAR3" s="308">
        <v>2020</v>
      </c>
      <c r="AAS3" s="308">
        <v>2020</v>
      </c>
      <c r="AAT3" s="308">
        <v>2020</v>
      </c>
      <c r="AAU3" s="308">
        <v>2020</v>
      </c>
      <c r="AAV3" s="308">
        <v>2020</v>
      </c>
      <c r="AAW3" s="308">
        <v>2020</v>
      </c>
      <c r="AAX3" s="308">
        <v>2020</v>
      </c>
      <c r="AAY3" s="308">
        <v>2020</v>
      </c>
      <c r="AAZ3" s="308">
        <v>2020</v>
      </c>
      <c r="ABA3" s="308">
        <v>2020</v>
      </c>
      <c r="ABB3" s="308">
        <v>2020</v>
      </c>
      <c r="ABC3" s="308">
        <v>2020</v>
      </c>
      <c r="ABD3" s="308">
        <v>2020</v>
      </c>
      <c r="ABE3" s="308">
        <v>2021</v>
      </c>
      <c r="ABF3" s="308">
        <v>2021</v>
      </c>
      <c r="ABG3" s="308">
        <v>2021</v>
      </c>
      <c r="ABH3" s="308">
        <v>2021</v>
      </c>
      <c r="ABI3" s="308">
        <v>2021</v>
      </c>
      <c r="ABJ3" s="308">
        <v>2021</v>
      </c>
      <c r="ABK3" s="308">
        <v>2021</v>
      </c>
      <c r="ABL3" s="308">
        <v>2021</v>
      </c>
      <c r="ABM3" s="308">
        <v>2021</v>
      </c>
      <c r="ABN3" s="308">
        <v>2021</v>
      </c>
      <c r="ABO3" s="308">
        <v>2021</v>
      </c>
      <c r="ABP3" s="308">
        <v>2021</v>
      </c>
      <c r="ABQ3" s="308">
        <v>2021</v>
      </c>
      <c r="ABR3" s="308">
        <v>2021</v>
      </c>
      <c r="ABS3" s="308">
        <v>2021</v>
      </c>
      <c r="ABT3" s="308">
        <v>2021</v>
      </c>
      <c r="ABU3" s="308">
        <v>2021</v>
      </c>
      <c r="ABV3" s="308">
        <v>2021</v>
      </c>
      <c r="ABW3" s="308">
        <v>2021</v>
      </c>
      <c r="ABX3" s="308">
        <v>2021</v>
      </c>
      <c r="ABY3" s="308">
        <v>2021</v>
      </c>
      <c r="ABZ3" s="308">
        <v>2021</v>
      </c>
      <c r="ACA3" s="308">
        <v>2021</v>
      </c>
      <c r="ACB3" s="308">
        <v>2021</v>
      </c>
      <c r="ACC3" s="308">
        <v>2021</v>
      </c>
      <c r="ACD3" s="308">
        <v>2021</v>
      </c>
      <c r="ACE3" s="308">
        <v>2021</v>
      </c>
      <c r="ACF3" s="308">
        <v>2021</v>
      </c>
      <c r="ACG3" s="308">
        <v>2021</v>
      </c>
      <c r="ACH3" s="308">
        <v>2021</v>
      </c>
      <c r="ACI3" s="308">
        <v>2021</v>
      </c>
      <c r="ACJ3" s="308">
        <v>2021</v>
      </c>
      <c r="ACK3" s="308">
        <v>2021</v>
      </c>
      <c r="ACL3" s="308">
        <v>2021</v>
      </c>
      <c r="ACM3" s="308">
        <v>2021</v>
      </c>
      <c r="ACN3" s="308">
        <v>2021</v>
      </c>
      <c r="ACO3" s="308">
        <v>2021</v>
      </c>
      <c r="ACP3" s="308">
        <v>2021</v>
      </c>
      <c r="ACQ3" s="308">
        <v>2021</v>
      </c>
      <c r="ACR3" s="308">
        <v>2021</v>
      </c>
      <c r="ACS3" s="308">
        <v>2021</v>
      </c>
      <c r="ACT3" s="308">
        <v>2021</v>
      </c>
      <c r="ACU3" s="308">
        <v>2021</v>
      </c>
      <c r="ACV3" s="308">
        <v>2021</v>
      </c>
      <c r="ACW3" s="308">
        <v>2021</v>
      </c>
      <c r="ACX3" s="308">
        <v>2021</v>
      </c>
      <c r="ACY3" s="308">
        <v>2021</v>
      </c>
      <c r="ACZ3" s="308">
        <v>2021</v>
      </c>
      <c r="ADA3" s="308">
        <v>2021</v>
      </c>
      <c r="ADB3" s="308">
        <v>2021</v>
      </c>
      <c r="ADC3" s="308">
        <v>2021</v>
      </c>
      <c r="ADD3" s="308">
        <v>2021</v>
      </c>
      <c r="ADE3" s="308">
        <v>2022</v>
      </c>
      <c r="ADF3" s="308">
        <v>2022</v>
      </c>
      <c r="ADG3" s="308">
        <v>2022</v>
      </c>
      <c r="ADH3" s="308">
        <v>2022</v>
      </c>
      <c r="ADI3" s="308">
        <v>2022</v>
      </c>
      <c r="ADJ3" s="308">
        <v>2022</v>
      </c>
      <c r="ADK3" s="308">
        <v>2022</v>
      </c>
      <c r="ADL3" s="308">
        <v>2022</v>
      </c>
      <c r="ADM3" s="308">
        <v>2022</v>
      </c>
      <c r="ADN3" s="308">
        <v>2022</v>
      </c>
      <c r="ADO3" s="308">
        <v>2022</v>
      </c>
      <c r="ADP3" s="308">
        <v>2022</v>
      </c>
      <c r="ADQ3" s="308">
        <v>2022</v>
      </c>
      <c r="ADR3" s="308">
        <v>2022</v>
      </c>
      <c r="ADS3" s="308">
        <v>2022</v>
      </c>
      <c r="ADT3" s="308">
        <v>2022</v>
      </c>
      <c r="ADU3" s="308">
        <v>2022</v>
      </c>
      <c r="ADV3" s="308">
        <v>2022</v>
      </c>
      <c r="ADW3" s="308">
        <v>2022</v>
      </c>
      <c r="ADX3" s="308">
        <v>2022</v>
      </c>
      <c r="ADY3" s="308">
        <v>2022</v>
      </c>
      <c r="ADZ3" s="308">
        <v>2022</v>
      </c>
      <c r="AEA3" s="308">
        <v>2022</v>
      </c>
      <c r="AEB3" s="308">
        <v>2022</v>
      </c>
      <c r="AEC3" s="308">
        <v>2022</v>
      </c>
      <c r="AED3" s="308">
        <v>2022</v>
      </c>
      <c r="AEE3" s="308">
        <v>2022</v>
      </c>
      <c r="AEF3" s="308">
        <v>2022</v>
      </c>
      <c r="AEG3" s="308">
        <v>2022</v>
      </c>
      <c r="AEH3" s="308">
        <v>2022</v>
      </c>
      <c r="AEI3" s="308">
        <v>2022</v>
      </c>
      <c r="AEJ3" s="308">
        <v>2022</v>
      </c>
      <c r="AEK3" s="308">
        <v>2022</v>
      </c>
      <c r="AEL3" s="308">
        <v>2022</v>
      </c>
      <c r="AEM3" s="308">
        <v>2022</v>
      </c>
      <c r="AEN3" s="308">
        <v>2022</v>
      </c>
      <c r="AEO3" s="308">
        <v>2022</v>
      </c>
      <c r="AEP3" s="308">
        <v>2022</v>
      </c>
      <c r="AEQ3" s="308">
        <v>2022</v>
      </c>
      <c r="AER3" s="308">
        <v>2022</v>
      </c>
      <c r="AES3" s="308">
        <v>2022</v>
      </c>
      <c r="AET3" s="308">
        <v>2022</v>
      </c>
      <c r="AEU3" s="308">
        <v>2022</v>
      </c>
      <c r="AEV3" s="308">
        <v>2022</v>
      </c>
      <c r="AEW3" s="308">
        <v>2022</v>
      </c>
      <c r="AEX3" s="308">
        <v>2022</v>
      </c>
      <c r="AEY3" s="308">
        <v>2022</v>
      </c>
      <c r="AEZ3" s="308">
        <v>2022</v>
      </c>
      <c r="AFA3" s="308">
        <v>2022</v>
      </c>
      <c r="AFB3" s="308">
        <v>2022</v>
      </c>
      <c r="AFC3" s="308">
        <v>2022</v>
      </c>
      <c r="AFD3" s="308">
        <v>2022</v>
      </c>
      <c r="AFE3" s="308">
        <v>2023</v>
      </c>
      <c r="AFF3" s="308">
        <v>2023</v>
      </c>
      <c r="AFG3" s="308">
        <v>2023</v>
      </c>
      <c r="AFH3" s="308">
        <v>2023</v>
      </c>
      <c r="AFI3" s="308">
        <v>2023</v>
      </c>
      <c r="AFJ3" s="308">
        <v>2023</v>
      </c>
      <c r="AFK3" s="308">
        <v>2023</v>
      </c>
      <c r="AFL3" s="308">
        <v>2023</v>
      </c>
      <c r="AFM3" s="308">
        <v>2023</v>
      </c>
      <c r="AFN3" s="308">
        <v>2023</v>
      </c>
      <c r="AFO3" s="308">
        <v>2023</v>
      </c>
      <c r="AFP3" s="308">
        <v>2023</v>
      </c>
      <c r="AFQ3" s="308">
        <v>2023</v>
      </c>
      <c r="AFR3" s="308">
        <v>2023</v>
      </c>
      <c r="AFS3" s="308">
        <v>2023</v>
      </c>
      <c r="AFT3" s="308">
        <v>2023</v>
      </c>
      <c r="AFU3" s="308">
        <v>2023</v>
      </c>
      <c r="AFV3" s="308">
        <v>2023</v>
      </c>
      <c r="AFW3" s="308">
        <v>2023</v>
      </c>
      <c r="AFX3" s="308">
        <v>2023</v>
      </c>
      <c r="AFY3" s="308">
        <v>2023</v>
      </c>
      <c r="AFZ3" s="308">
        <v>2023</v>
      </c>
      <c r="AGA3" s="308">
        <v>2023</v>
      </c>
      <c r="AGB3" s="308">
        <v>2023</v>
      </c>
      <c r="AGC3" s="308">
        <v>2023</v>
      </c>
      <c r="AGD3" s="308">
        <v>2023</v>
      </c>
      <c r="AGE3" s="308">
        <v>2023</v>
      </c>
      <c r="AGF3" s="308">
        <v>2023</v>
      </c>
      <c r="AGG3" s="308">
        <v>2023</v>
      </c>
      <c r="AGH3" s="308">
        <v>2023</v>
      </c>
      <c r="AGI3" s="308">
        <v>2023</v>
      </c>
      <c r="AGJ3" s="308">
        <v>2023</v>
      </c>
      <c r="AGK3" s="308">
        <v>2023</v>
      </c>
      <c r="AGL3" s="308">
        <v>2023</v>
      </c>
      <c r="AGM3" s="308">
        <v>2023</v>
      </c>
      <c r="AGN3" s="308">
        <v>2023</v>
      </c>
      <c r="AGO3" s="308">
        <v>2023</v>
      </c>
      <c r="AGP3" s="308">
        <v>2023</v>
      </c>
      <c r="AGQ3" s="308">
        <v>2023</v>
      </c>
      <c r="AGR3" s="308">
        <v>2023</v>
      </c>
      <c r="AGS3" s="308">
        <v>2023</v>
      </c>
      <c r="AGT3" s="308">
        <v>2023</v>
      </c>
      <c r="AGU3" s="308">
        <v>2023</v>
      </c>
      <c r="AGV3" s="308">
        <v>2023</v>
      </c>
      <c r="AGW3" s="308">
        <v>2023</v>
      </c>
      <c r="AGX3" s="308">
        <v>2023</v>
      </c>
      <c r="AGY3" s="308">
        <v>2023</v>
      </c>
      <c r="AGZ3" s="308">
        <v>2023</v>
      </c>
      <c r="AHA3" s="308">
        <v>2023</v>
      </c>
      <c r="AHB3" s="308">
        <v>2023</v>
      </c>
      <c r="AHC3" s="308">
        <v>2023</v>
      </c>
      <c r="AHD3" s="308">
        <v>2023</v>
      </c>
      <c r="AHE3" s="308">
        <v>2023</v>
      </c>
      <c r="AHF3" s="309">
        <v>2024</v>
      </c>
      <c r="AHG3" s="308">
        <v>2024</v>
      </c>
      <c r="AHH3" s="308">
        <v>2024</v>
      </c>
      <c r="AHI3" s="308">
        <v>2024</v>
      </c>
      <c r="AHJ3" s="308">
        <v>2024</v>
      </c>
      <c r="AHK3" s="308">
        <v>2024</v>
      </c>
      <c r="AHL3" s="308">
        <v>2024</v>
      </c>
      <c r="AHM3" s="308">
        <v>2024</v>
      </c>
      <c r="AHN3" s="308">
        <v>2024</v>
      </c>
      <c r="AHO3" s="308">
        <v>2024</v>
      </c>
      <c r="AHP3" s="308">
        <v>2024</v>
      </c>
      <c r="AHQ3" s="308">
        <v>2024</v>
      </c>
      <c r="AHR3" s="308">
        <v>2024</v>
      </c>
      <c r="AHS3" s="308">
        <v>2024</v>
      </c>
      <c r="AHT3" s="308">
        <v>2024</v>
      </c>
      <c r="AHU3" s="308">
        <v>2024</v>
      </c>
      <c r="AHV3" s="308">
        <v>2024</v>
      </c>
      <c r="AHW3" s="308">
        <v>2024</v>
      </c>
      <c r="AHX3" s="308">
        <v>2024</v>
      </c>
      <c r="AHY3" s="308">
        <v>2024</v>
      </c>
      <c r="AHZ3" s="308">
        <v>2024</v>
      </c>
      <c r="AIA3" s="308">
        <v>2024</v>
      </c>
      <c r="AIB3" s="308">
        <v>2024</v>
      </c>
      <c r="AIC3" s="308">
        <v>2024</v>
      </c>
      <c r="AID3" s="308">
        <v>2024</v>
      </c>
      <c r="AIE3" s="308">
        <v>2024</v>
      </c>
      <c r="AIF3" s="308">
        <v>2024</v>
      </c>
      <c r="AIG3" s="308">
        <v>2024</v>
      </c>
      <c r="AIH3" s="308">
        <v>2024</v>
      </c>
      <c r="AII3" s="308">
        <v>2024</v>
      </c>
      <c r="AIJ3" s="308">
        <v>2024</v>
      </c>
      <c r="AIK3" s="308">
        <v>2024</v>
      </c>
      <c r="AIL3" s="308">
        <v>2024</v>
      </c>
      <c r="AIM3" s="308">
        <v>2024</v>
      </c>
      <c r="AIN3" s="308">
        <v>2024</v>
      </c>
      <c r="AIO3" s="308">
        <v>2024</v>
      </c>
      <c r="AIP3" s="308">
        <v>2024</v>
      </c>
      <c r="AIQ3" s="308">
        <v>2024</v>
      </c>
      <c r="AIR3" s="308">
        <v>2024</v>
      </c>
      <c r="AIS3" s="308">
        <v>2024</v>
      </c>
      <c r="AIT3" s="308">
        <v>2024</v>
      </c>
      <c r="AIU3" s="308">
        <v>2024</v>
      </c>
      <c r="AIV3" s="308">
        <v>2024</v>
      </c>
      <c r="AIW3" s="308">
        <v>2024</v>
      </c>
      <c r="AIX3" s="308">
        <v>2024</v>
      </c>
      <c r="AIY3" s="308">
        <v>2024</v>
      </c>
      <c r="AIZ3" s="308">
        <v>2024</v>
      </c>
      <c r="AJA3" s="308">
        <v>2024</v>
      </c>
      <c r="AJB3" s="308">
        <v>2024</v>
      </c>
      <c r="AJC3" s="308">
        <v>2024</v>
      </c>
      <c r="AJD3" s="308">
        <v>2024</v>
      </c>
      <c r="AJE3" s="310">
        <v>2024</v>
      </c>
      <c r="AJF3" s="320">
        <v>2025</v>
      </c>
      <c r="AJG3" s="327">
        <v>2025</v>
      </c>
      <c r="AJH3" s="327">
        <v>2025</v>
      </c>
      <c r="AJI3" s="327">
        <v>2025</v>
      </c>
      <c r="AJJ3" s="327">
        <v>2025</v>
      </c>
      <c r="AJK3" s="327">
        <v>2025</v>
      </c>
      <c r="AJL3" s="327">
        <v>2025</v>
      </c>
      <c r="AJM3" s="327">
        <v>2025</v>
      </c>
      <c r="AJN3" s="327">
        <v>2025</v>
      </c>
      <c r="AJO3" s="327">
        <v>2025</v>
      </c>
      <c r="AJP3" s="327">
        <v>2025</v>
      </c>
      <c r="AJQ3" s="327">
        <v>2025</v>
      </c>
      <c r="AJR3" s="327">
        <v>2025</v>
      </c>
      <c r="AJS3" s="327">
        <v>2025</v>
      </c>
      <c r="AJT3" s="327">
        <v>2025</v>
      </c>
      <c r="AJU3" s="327">
        <v>2025</v>
      </c>
      <c r="AJV3" s="327">
        <v>2025</v>
      </c>
      <c r="AJW3" s="327">
        <v>2025</v>
      </c>
      <c r="AJX3" s="327">
        <v>2025</v>
      </c>
      <c r="AJY3" s="327">
        <v>2025</v>
      </c>
      <c r="AJZ3" s="327">
        <v>2025</v>
      </c>
      <c r="AKA3" s="327">
        <v>2025</v>
      </c>
      <c r="AKB3" s="327">
        <v>2025</v>
      </c>
      <c r="AKC3" s="327">
        <v>2025</v>
      </c>
      <c r="AKD3" s="327">
        <v>2025</v>
      </c>
      <c r="AKE3" s="327">
        <v>2025</v>
      </c>
      <c r="AKF3" s="327">
        <v>2025</v>
      </c>
      <c r="AKG3" s="327">
        <v>2025</v>
      </c>
      <c r="AKH3" s="327">
        <v>2025</v>
      </c>
      <c r="AKI3" s="327">
        <v>2025</v>
      </c>
      <c r="AKJ3" s="327">
        <v>2025</v>
      </c>
      <c r="AKK3" s="327">
        <v>2025</v>
      </c>
      <c r="AKL3" s="327">
        <v>2025</v>
      </c>
      <c r="AKM3" s="327">
        <v>2025</v>
      </c>
      <c r="AKN3" s="327">
        <v>2025</v>
      </c>
      <c r="AKO3" s="327">
        <v>2025</v>
      </c>
      <c r="AKP3" s="327">
        <v>2025</v>
      </c>
      <c r="AKQ3" s="327">
        <v>2025</v>
      </c>
      <c r="AKR3" s="327">
        <v>2025</v>
      </c>
      <c r="AKS3" s="327">
        <v>2025</v>
      </c>
      <c r="AKT3" s="327">
        <v>2025</v>
      </c>
      <c r="AKU3" s="327">
        <v>2025</v>
      </c>
      <c r="AKV3" s="327">
        <v>2025</v>
      </c>
      <c r="AKW3" s="327">
        <v>2025</v>
      </c>
      <c r="AKX3" s="327">
        <v>2025</v>
      </c>
      <c r="AKY3" s="327">
        <v>2025</v>
      </c>
      <c r="AKZ3" s="327">
        <v>2025</v>
      </c>
      <c r="ALA3" s="327">
        <v>2025</v>
      </c>
      <c r="ALB3" s="327">
        <v>2025</v>
      </c>
      <c r="ALC3" s="327">
        <v>2025</v>
      </c>
      <c r="ALD3" s="327">
        <v>2025</v>
      </c>
      <c r="ALE3" s="327">
        <v>2025</v>
      </c>
      <c r="ALF3" s="327">
        <v>2025</v>
      </c>
    </row>
    <row r="4" spans="1:994" ht="12.75" customHeight="1" thickBot="1">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21" t="s">
        <v>67</v>
      </c>
      <c r="AJG4" s="328" t="s">
        <v>68</v>
      </c>
      <c r="AJH4" s="328" t="s">
        <v>268</v>
      </c>
      <c r="AJI4" s="328" t="s">
        <v>69</v>
      </c>
      <c r="AJJ4" s="328" t="s">
        <v>70</v>
      </c>
      <c r="AJK4" s="328" t="s">
        <v>71</v>
      </c>
      <c r="AJL4" s="328" t="s">
        <v>72</v>
      </c>
      <c r="AJM4" s="328" t="s">
        <v>73</v>
      </c>
      <c r="AJN4" s="328" t="s">
        <v>74</v>
      </c>
      <c r="AJO4" s="328" t="s">
        <v>75</v>
      </c>
      <c r="AJP4" s="328" t="s">
        <v>76</v>
      </c>
      <c r="AJQ4" s="328" t="s">
        <v>77</v>
      </c>
      <c r="AJR4" s="328" t="s">
        <v>78</v>
      </c>
      <c r="AJS4" s="328" t="s">
        <v>79</v>
      </c>
      <c r="AJT4" s="328" t="s">
        <v>80</v>
      </c>
      <c r="AJU4" s="328" t="s">
        <v>81</v>
      </c>
      <c r="AJV4" s="328" t="s">
        <v>82</v>
      </c>
      <c r="AJW4" s="328" t="s">
        <v>83</v>
      </c>
      <c r="AJX4" s="328" t="s">
        <v>84</v>
      </c>
      <c r="AJY4" s="328" t="s">
        <v>85</v>
      </c>
      <c r="AJZ4" s="328" t="s">
        <v>86</v>
      </c>
      <c r="AKA4" s="328" t="s">
        <v>87</v>
      </c>
      <c r="AKB4" s="328" t="s">
        <v>88</v>
      </c>
      <c r="AKC4" s="328" t="s">
        <v>89</v>
      </c>
      <c r="AKD4" s="328" t="s">
        <v>90</v>
      </c>
      <c r="AKE4" s="328" t="s">
        <v>91</v>
      </c>
      <c r="AKF4" s="328" t="s">
        <v>92</v>
      </c>
      <c r="AKG4" s="328" t="s">
        <v>93</v>
      </c>
      <c r="AKH4" s="328" t="s">
        <v>94</v>
      </c>
      <c r="AKI4" s="328" t="s">
        <v>95</v>
      </c>
      <c r="AKJ4" s="328" t="s">
        <v>96</v>
      </c>
      <c r="AKK4" s="328" t="s">
        <v>97</v>
      </c>
      <c r="AKL4" s="328" t="s">
        <v>98</v>
      </c>
      <c r="AKM4" s="328" t="s">
        <v>99</v>
      </c>
      <c r="AKN4" s="328" t="s">
        <v>100</v>
      </c>
      <c r="AKO4" s="328" t="s">
        <v>101</v>
      </c>
      <c r="AKP4" s="328" t="s">
        <v>102</v>
      </c>
      <c r="AKQ4" s="328" t="s">
        <v>103</v>
      </c>
      <c r="AKR4" s="328" t="s">
        <v>104</v>
      </c>
      <c r="AKS4" s="328" t="s">
        <v>105</v>
      </c>
      <c r="AKT4" s="328" t="s">
        <v>106</v>
      </c>
      <c r="AKU4" s="328" t="s">
        <v>107</v>
      </c>
      <c r="AKV4" s="328" t="s">
        <v>108</v>
      </c>
      <c r="AKW4" s="328" t="s">
        <v>109</v>
      </c>
      <c r="AKX4" s="328" t="s">
        <v>110</v>
      </c>
      <c r="AKY4" s="328" t="s">
        <v>111</v>
      </c>
      <c r="AKZ4" s="328" t="s">
        <v>112</v>
      </c>
      <c r="ALA4" s="328" t="s">
        <v>113</v>
      </c>
      <c r="ALB4" s="328" t="s">
        <v>114</v>
      </c>
      <c r="ALC4" s="328" t="s">
        <v>115</v>
      </c>
      <c r="ALD4" s="328" t="s">
        <v>116</v>
      </c>
      <c r="ALE4" s="328" t="s">
        <v>117</v>
      </c>
      <c r="ALF4" s="328" t="s">
        <v>233</v>
      </c>
    </row>
    <row r="5" spans="1:994" ht="12.75" customHeight="1">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22">
        <v>156</v>
      </c>
      <c r="AJG5">
        <v>126</v>
      </c>
      <c r="AJH5" s="329">
        <v>110</v>
      </c>
      <c r="AJI5" s="329">
        <v>126</v>
      </c>
      <c r="AJJ5">
        <v>189</v>
      </c>
      <c r="AJK5" s="329">
        <v>259</v>
      </c>
      <c r="AJL5" s="329">
        <v>219</v>
      </c>
      <c r="AJM5" s="329">
        <v>165</v>
      </c>
      <c r="AJN5" s="329">
        <v>158</v>
      </c>
      <c r="AJO5" s="329">
        <v>153</v>
      </c>
      <c r="AJP5" s="329">
        <v>210</v>
      </c>
      <c r="AJQ5" s="329">
        <v>161</v>
      </c>
      <c r="AJR5" s="329">
        <v>203</v>
      </c>
      <c r="AJS5" s="329">
        <v>190</v>
      </c>
      <c r="AJT5" s="329">
        <v>227</v>
      </c>
      <c r="AJU5" s="329">
        <v>193</v>
      </c>
      <c r="AJV5" s="329">
        <v>237</v>
      </c>
      <c r="AJW5" s="329">
        <v>238</v>
      </c>
      <c r="AJX5" s="329">
        <v>215</v>
      </c>
      <c r="AJY5" s="329">
        <v>144</v>
      </c>
      <c r="AJZ5" s="329">
        <v>125</v>
      </c>
      <c r="AKA5" s="329">
        <v>139</v>
      </c>
      <c r="AKB5" s="329">
        <v>113</v>
      </c>
      <c r="AKC5" s="329">
        <v>86</v>
      </c>
      <c r="AKD5" s="329">
        <v>87</v>
      </c>
      <c r="AKE5" s="329">
        <v>88</v>
      </c>
      <c r="AKF5" s="329">
        <v>114</v>
      </c>
      <c r="AKG5" s="329">
        <v>105</v>
      </c>
      <c r="AKH5" s="329">
        <v>194</v>
      </c>
      <c r="AKI5" s="329">
        <v>218</v>
      </c>
      <c r="AKJ5" s="329">
        <v>171</v>
      </c>
      <c r="AKK5" s="329">
        <v>164</v>
      </c>
      <c r="AKL5" s="329">
        <v>189</v>
      </c>
      <c r="AKM5" s="329">
        <v>99</v>
      </c>
      <c r="AKN5" s="329">
        <v>80</v>
      </c>
      <c r="AKO5" s="329">
        <v>101</v>
      </c>
      <c r="AKP5" s="329">
        <v>123</v>
      </c>
      <c r="AKQ5" s="329">
        <v>156</v>
      </c>
      <c r="AKR5" s="329">
        <v>197</v>
      </c>
      <c r="AKS5" s="329">
        <v>195</v>
      </c>
      <c r="AKT5" s="329"/>
      <c r="AKU5" s="329"/>
      <c r="AKV5" s="329"/>
      <c r="AKW5" s="329"/>
      <c r="AKX5" s="329"/>
      <c r="AKY5" s="329"/>
      <c r="AKZ5" s="329"/>
      <c r="ALA5" s="329"/>
      <c r="ALB5" s="329"/>
      <c r="ALC5" s="329"/>
      <c r="ALD5" s="329"/>
      <c r="ALE5" s="329"/>
      <c r="ALF5" s="329"/>
    </row>
    <row r="6" spans="1:994" ht="12.75" customHeight="1">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22">
        <v>5</v>
      </c>
      <c r="AJG6">
        <v>4</v>
      </c>
      <c r="AJH6" s="329">
        <v>13</v>
      </c>
      <c r="AJI6" s="329">
        <v>14</v>
      </c>
      <c r="AJJ6">
        <v>17</v>
      </c>
      <c r="AJK6" s="329">
        <v>29</v>
      </c>
      <c r="AJL6" s="329">
        <v>15</v>
      </c>
      <c r="AJM6" s="329">
        <v>13</v>
      </c>
      <c r="AJN6" s="329">
        <v>6</v>
      </c>
      <c r="AJO6" s="329">
        <v>7</v>
      </c>
      <c r="AJP6" s="329">
        <v>5</v>
      </c>
      <c r="AJQ6" s="329">
        <v>5</v>
      </c>
      <c r="AJR6" s="329">
        <v>3</v>
      </c>
      <c r="AJS6" s="329">
        <v>5</v>
      </c>
      <c r="AJT6" s="329">
        <v>6</v>
      </c>
      <c r="AJU6" s="329">
        <v>1</v>
      </c>
      <c r="AJV6" s="329">
        <v>4</v>
      </c>
      <c r="AJW6" s="329">
        <v>2</v>
      </c>
      <c r="AJX6" s="329">
        <v>1</v>
      </c>
      <c r="AJY6" s="329">
        <v>3</v>
      </c>
      <c r="AJZ6" s="329">
        <v>2</v>
      </c>
      <c r="AKA6" s="329">
        <v>3</v>
      </c>
      <c r="AKB6" s="329">
        <v>3</v>
      </c>
      <c r="AKC6" s="329">
        <v>6</v>
      </c>
      <c r="AKD6" s="329">
        <v>2</v>
      </c>
      <c r="AKE6" s="329">
        <v>4</v>
      </c>
      <c r="AKF6" s="329">
        <v>3</v>
      </c>
      <c r="AKG6" s="329">
        <v>1</v>
      </c>
      <c r="AKH6" s="329">
        <v>2</v>
      </c>
      <c r="AKI6" s="329">
        <v>7</v>
      </c>
      <c r="AKJ6" s="329">
        <v>1</v>
      </c>
      <c r="AKK6" s="329">
        <v>4</v>
      </c>
      <c r="AKL6" s="329">
        <v>3</v>
      </c>
      <c r="AKM6" s="329">
        <v>2</v>
      </c>
      <c r="AKN6" s="329">
        <v>2</v>
      </c>
      <c r="AKO6" s="329">
        <v>5</v>
      </c>
      <c r="AKP6" s="329">
        <v>10</v>
      </c>
      <c r="AKQ6" s="329">
        <v>6</v>
      </c>
      <c r="AKR6" s="329">
        <v>0</v>
      </c>
      <c r="AKS6" s="329">
        <v>5</v>
      </c>
      <c r="AKT6" s="329"/>
      <c r="AKU6" s="329"/>
      <c r="AKV6" s="329"/>
      <c r="AKW6" s="329"/>
      <c r="AKX6" s="329"/>
      <c r="AKY6" s="329"/>
      <c r="AKZ6" s="329"/>
      <c r="ALA6" s="329"/>
      <c r="ALB6" s="329"/>
      <c r="ALC6" s="329"/>
      <c r="ALD6" s="329"/>
      <c r="ALE6" s="329"/>
      <c r="ALF6" s="329"/>
    </row>
    <row r="7" spans="1:994" ht="12.75" customHeight="1">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22">
        <v>14</v>
      </c>
      <c r="AJG7">
        <v>7</v>
      </c>
      <c r="AJH7" s="329">
        <v>11</v>
      </c>
      <c r="AJI7" s="329">
        <v>10</v>
      </c>
      <c r="AJJ7">
        <v>19</v>
      </c>
      <c r="AJK7" s="329">
        <v>17</v>
      </c>
      <c r="AJL7" s="329">
        <v>12</v>
      </c>
      <c r="AJM7" s="329">
        <v>11</v>
      </c>
      <c r="AJN7" s="329">
        <v>13</v>
      </c>
      <c r="AJO7" s="329">
        <v>7</v>
      </c>
      <c r="AJP7" s="329">
        <v>9</v>
      </c>
      <c r="AJQ7" s="329">
        <v>9</v>
      </c>
      <c r="AJR7" s="329">
        <v>16</v>
      </c>
      <c r="AJS7" s="329">
        <v>2</v>
      </c>
      <c r="AJT7" s="329">
        <v>11</v>
      </c>
      <c r="AJU7" s="329">
        <v>13</v>
      </c>
      <c r="AJV7" s="329">
        <v>6</v>
      </c>
      <c r="AJW7" s="329">
        <v>6</v>
      </c>
      <c r="AJX7" s="329">
        <v>7</v>
      </c>
      <c r="AJY7" s="329">
        <v>7</v>
      </c>
      <c r="AJZ7" s="329">
        <v>10</v>
      </c>
      <c r="AKA7" s="329">
        <v>20</v>
      </c>
      <c r="AKB7" s="329">
        <v>11</v>
      </c>
      <c r="AKC7" s="329">
        <v>13</v>
      </c>
      <c r="AKD7" s="329">
        <v>12</v>
      </c>
      <c r="AKE7" s="329">
        <v>14</v>
      </c>
      <c r="AKF7" s="329">
        <v>17</v>
      </c>
      <c r="AKG7" s="329">
        <v>7</v>
      </c>
      <c r="AKH7" s="329">
        <v>7</v>
      </c>
      <c r="AKI7" s="329">
        <v>8</v>
      </c>
      <c r="AKJ7" s="329">
        <v>7</v>
      </c>
      <c r="AKK7" s="329">
        <v>5</v>
      </c>
      <c r="AKL7" s="329">
        <v>4</v>
      </c>
      <c r="AKM7" s="329">
        <v>4</v>
      </c>
      <c r="AKN7" s="329">
        <v>9</v>
      </c>
      <c r="AKO7" s="329">
        <v>18</v>
      </c>
      <c r="AKP7" s="329">
        <v>12</v>
      </c>
      <c r="AKQ7" s="329">
        <v>7</v>
      </c>
      <c r="AKR7" s="329">
        <v>8</v>
      </c>
      <c r="AKS7" s="329">
        <v>9</v>
      </c>
      <c r="AKT7" s="329"/>
      <c r="AKU7" s="329"/>
      <c r="AKV7" s="329"/>
      <c r="AKW7" s="329"/>
      <c r="AKX7" s="329"/>
      <c r="AKY7" s="329"/>
      <c r="AKZ7" s="329"/>
      <c r="ALA7" s="329"/>
      <c r="ALB7" s="329"/>
      <c r="ALC7" s="329"/>
      <c r="ALD7" s="329"/>
      <c r="ALE7" s="329"/>
      <c r="ALF7" s="329"/>
    </row>
    <row r="8" spans="1:994" ht="12.75" customHeight="1">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22">
        <v>1561</v>
      </c>
      <c r="AJG8">
        <v>1411</v>
      </c>
      <c r="AJH8" s="329">
        <v>1661</v>
      </c>
      <c r="AJI8" s="329">
        <v>1981</v>
      </c>
      <c r="AJJ8">
        <v>2404</v>
      </c>
      <c r="AJK8" s="329">
        <v>2904</v>
      </c>
      <c r="AJL8" s="329">
        <v>1648</v>
      </c>
      <c r="AJM8" s="329">
        <v>1609</v>
      </c>
      <c r="AJN8" s="329">
        <v>1587</v>
      </c>
      <c r="AJO8" s="329">
        <v>1506</v>
      </c>
      <c r="AJP8" s="329">
        <v>1694</v>
      </c>
      <c r="AJQ8" s="329">
        <v>1454</v>
      </c>
      <c r="AJR8" s="329">
        <v>1511</v>
      </c>
      <c r="AJS8" s="329">
        <v>1547</v>
      </c>
      <c r="AJT8" s="329">
        <v>1402</v>
      </c>
      <c r="AJU8" s="329">
        <v>1306</v>
      </c>
      <c r="AJV8" s="329">
        <v>1420</v>
      </c>
      <c r="AJW8" s="329">
        <v>1420</v>
      </c>
      <c r="AJX8" s="329">
        <v>1381</v>
      </c>
      <c r="AJY8" s="329">
        <v>1517</v>
      </c>
      <c r="AJZ8" s="329">
        <v>1501</v>
      </c>
      <c r="AKA8" s="329">
        <v>1490</v>
      </c>
      <c r="AKB8" s="329">
        <v>1207</v>
      </c>
      <c r="AKC8" s="329">
        <v>1199</v>
      </c>
      <c r="AKD8" s="329">
        <v>1239</v>
      </c>
      <c r="AKE8" s="329">
        <v>1217</v>
      </c>
      <c r="AKF8" s="329">
        <v>1435</v>
      </c>
      <c r="AKG8" s="329">
        <v>1056</v>
      </c>
      <c r="AKH8" s="329">
        <v>1115</v>
      </c>
      <c r="AKI8" s="329">
        <v>1207</v>
      </c>
      <c r="AKJ8" s="329">
        <v>1230</v>
      </c>
      <c r="AKK8" s="329">
        <v>1215</v>
      </c>
      <c r="AKL8" s="329">
        <v>1257</v>
      </c>
      <c r="AKM8" s="329">
        <v>1347</v>
      </c>
      <c r="AKN8" s="329">
        <v>1319</v>
      </c>
      <c r="AKO8" s="329">
        <v>1481</v>
      </c>
      <c r="AKP8" s="329">
        <v>1295</v>
      </c>
      <c r="AKQ8" s="329">
        <v>1344</v>
      </c>
      <c r="AKR8" s="329">
        <v>1531</v>
      </c>
      <c r="AKS8" s="329">
        <v>1678</v>
      </c>
      <c r="AKT8" s="329"/>
      <c r="AKU8" s="329"/>
      <c r="AKV8" s="329"/>
      <c r="AKW8" s="329"/>
      <c r="AKX8" s="329"/>
      <c r="AKY8" s="329"/>
      <c r="AKZ8" s="329"/>
      <c r="ALA8" s="329"/>
      <c r="ALB8" s="329"/>
      <c r="ALC8" s="329"/>
      <c r="ALD8" s="329"/>
      <c r="ALE8" s="329"/>
      <c r="ALF8" s="329"/>
    </row>
    <row r="9" spans="1:994" ht="12.75" customHeight="1">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22">
        <v>141</v>
      </c>
      <c r="AJG9">
        <v>100</v>
      </c>
      <c r="AJH9" s="329">
        <v>94</v>
      </c>
      <c r="AJI9" s="329">
        <v>106</v>
      </c>
      <c r="AJJ9">
        <v>110</v>
      </c>
      <c r="AJK9" s="329">
        <v>99</v>
      </c>
      <c r="AJL9" s="329">
        <v>102</v>
      </c>
      <c r="AJM9" s="329">
        <v>138</v>
      </c>
      <c r="AJN9" s="329">
        <v>117</v>
      </c>
      <c r="AJO9" s="329">
        <v>102</v>
      </c>
      <c r="AJP9" s="329">
        <v>109</v>
      </c>
      <c r="AJQ9" s="329">
        <v>171</v>
      </c>
      <c r="AJR9" s="329">
        <v>467</v>
      </c>
      <c r="AJS9" s="329">
        <v>448</v>
      </c>
      <c r="AJT9" s="329">
        <v>316</v>
      </c>
      <c r="AJU9" s="329">
        <v>198</v>
      </c>
      <c r="AJV9" s="329">
        <v>167</v>
      </c>
      <c r="AJW9" s="329">
        <v>250</v>
      </c>
      <c r="AJX9" s="329">
        <v>335</v>
      </c>
      <c r="AJY9" s="329">
        <v>234</v>
      </c>
      <c r="AJZ9" s="329">
        <v>127</v>
      </c>
      <c r="AKA9" s="329">
        <v>163</v>
      </c>
      <c r="AKB9" s="329">
        <v>114</v>
      </c>
      <c r="AKC9" s="329">
        <v>91</v>
      </c>
      <c r="AKD9" s="329">
        <v>121</v>
      </c>
      <c r="AKE9" s="329">
        <v>187</v>
      </c>
      <c r="AKF9" s="329">
        <v>190</v>
      </c>
      <c r="AKG9" s="329">
        <v>162</v>
      </c>
      <c r="AKH9" s="329">
        <v>150</v>
      </c>
      <c r="AKI9" s="329">
        <v>201</v>
      </c>
      <c r="AKJ9" s="329">
        <v>151</v>
      </c>
      <c r="AKK9" s="329">
        <v>108</v>
      </c>
      <c r="AKL9" s="329">
        <v>103</v>
      </c>
      <c r="AKM9" s="329">
        <v>117</v>
      </c>
      <c r="AKN9" s="329">
        <v>129</v>
      </c>
      <c r="AKO9" s="329">
        <v>91</v>
      </c>
      <c r="AKP9" s="329">
        <v>96</v>
      </c>
      <c r="AKQ9" s="329">
        <v>102</v>
      </c>
      <c r="AKR9" s="329">
        <v>106</v>
      </c>
      <c r="AKS9" s="329">
        <v>135</v>
      </c>
      <c r="AKT9" s="329"/>
      <c r="AKU9" s="329"/>
      <c r="AKV9" s="329"/>
      <c r="AKW9" s="329"/>
      <c r="AKX9" s="329"/>
      <c r="AKY9" s="329"/>
      <c r="AKZ9" s="329"/>
      <c r="ALA9" s="329"/>
      <c r="ALB9" s="329"/>
      <c r="ALC9" s="329"/>
      <c r="ALD9" s="329"/>
      <c r="ALE9" s="329"/>
      <c r="ALF9" s="329"/>
    </row>
    <row r="10" spans="1:994" ht="12.75" customHeight="1">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22">
        <v>80</v>
      </c>
      <c r="AJG10">
        <v>111</v>
      </c>
      <c r="AJH10" s="329">
        <v>107</v>
      </c>
      <c r="AJI10" s="329">
        <v>133</v>
      </c>
      <c r="AJJ10">
        <v>156</v>
      </c>
      <c r="AJK10" s="329">
        <v>182</v>
      </c>
      <c r="AJL10" s="329">
        <v>122</v>
      </c>
      <c r="AJM10" s="329">
        <v>121</v>
      </c>
      <c r="AJN10" s="329">
        <v>84</v>
      </c>
      <c r="AJO10" s="329">
        <v>78</v>
      </c>
      <c r="AJP10" s="329">
        <v>76</v>
      </c>
      <c r="AJQ10" s="329">
        <v>71</v>
      </c>
      <c r="AJR10" s="329">
        <v>85</v>
      </c>
      <c r="AJS10" s="329">
        <v>78</v>
      </c>
      <c r="AJT10" s="329">
        <v>78</v>
      </c>
      <c r="AJU10" s="329">
        <v>35</v>
      </c>
      <c r="AJV10" s="329">
        <v>71</v>
      </c>
      <c r="AJW10" s="329">
        <v>70</v>
      </c>
      <c r="AJX10" s="329">
        <v>80</v>
      </c>
      <c r="AJY10" s="329">
        <v>51</v>
      </c>
      <c r="AJZ10" s="329">
        <v>54</v>
      </c>
      <c r="AKA10" s="329">
        <v>65</v>
      </c>
      <c r="AKB10" s="329">
        <v>62</v>
      </c>
      <c r="AKC10" s="329">
        <v>57</v>
      </c>
      <c r="AKD10" s="329">
        <v>84</v>
      </c>
      <c r="AKE10" s="329">
        <v>86</v>
      </c>
      <c r="AKF10" s="329">
        <v>103</v>
      </c>
      <c r="AKG10" s="329">
        <v>82</v>
      </c>
      <c r="AKH10" s="329">
        <v>93</v>
      </c>
      <c r="AKI10" s="329">
        <v>85</v>
      </c>
      <c r="AKJ10" s="329">
        <v>110</v>
      </c>
      <c r="AKK10" s="329">
        <v>78</v>
      </c>
      <c r="AKL10" s="329">
        <v>68</v>
      </c>
      <c r="AKM10" s="329">
        <v>50</v>
      </c>
      <c r="AKN10" s="329">
        <v>95</v>
      </c>
      <c r="AKO10" s="329">
        <v>69</v>
      </c>
      <c r="AKP10" s="329">
        <v>68</v>
      </c>
      <c r="AKQ10" s="329">
        <v>90</v>
      </c>
      <c r="AKR10" s="329">
        <v>94</v>
      </c>
      <c r="AKS10" s="329">
        <v>73</v>
      </c>
      <c r="AKT10" s="329"/>
      <c r="AKU10" s="329"/>
      <c r="AKV10" s="329"/>
      <c r="AKW10" s="329"/>
      <c r="AKX10" s="329"/>
      <c r="AKY10" s="329"/>
      <c r="AKZ10" s="329"/>
      <c r="ALA10" s="329"/>
      <c r="ALB10" s="329"/>
      <c r="ALC10" s="329"/>
      <c r="ALD10" s="329"/>
      <c r="ALE10" s="329"/>
      <c r="ALF10" s="329"/>
    </row>
    <row r="11" spans="1:994" ht="12" customHeight="1">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22">
        <v>220</v>
      </c>
      <c r="AJG11">
        <v>232</v>
      </c>
      <c r="AJH11" s="329">
        <v>572</v>
      </c>
      <c r="AJI11" s="329">
        <v>393</v>
      </c>
      <c r="AJJ11">
        <v>193</v>
      </c>
      <c r="AJK11" s="329">
        <v>320</v>
      </c>
      <c r="AJL11" s="329">
        <v>263</v>
      </c>
      <c r="AJM11" s="329">
        <v>342</v>
      </c>
      <c r="AJN11" s="329">
        <v>230</v>
      </c>
      <c r="AJO11" s="329">
        <v>169</v>
      </c>
      <c r="AJP11" s="329">
        <v>171</v>
      </c>
      <c r="AJQ11" s="329">
        <v>156</v>
      </c>
      <c r="AJR11" s="329">
        <v>221</v>
      </c>
      <c r="AJS11" s="329">
        <v>201</v>
      </c>
      <c r="AJT11" s="329">
        <v>161</v>
      </c>
      <c r="AJU11" s="329">
        <v>164</v>
      </c>
      <c r="AJV11" s="329">
        <v>153</v>
      </c>
      <c r="AJW11" s="329">
        <v>153</v>
      </c>
      <c r="AJX11" s="329">
        <v>162</v>
      </c>
      <c r="AJY11" s="329">
        <v>164</v>
      </c>
      <c r="AJZ11" s="329">
        <v>158</v>
      </c>
      <c r="AKA11" s="329">
        <v>181</v>
      </c>
      <c r="AKB11" s="329">
        <v>153</v>
      </c>
      <c r="AKC11" s="329">
        <v>187</v>
      </c>
      <c r="AKD11" s="329">
        <v>213</v>
      </c>
      <c r="AKE11" s="329">
        <v>174</v>
      </c>
      <c r="AKF11" s="329">
        <v>187</v>
      </c>
      <c r="AKG11" s="329">
        <v>122</v>
      </c>
      <c r="AKH11" s="329">
        <v>116</v>
      </c>
      <c r="AKI11" s="329">
        <v>174</v>
      </c>
      <c r="AKJ11" s="329">
        <v>147</v>
      </c>
      <c r="AKK11" s="329">
        <v>175</v>
      </c>
      <c r="AKL11" s="329">
        <v>194</v>
      </c>
      <c r="AKM11" s="329">
        <v>209</v>
      </c>
      <c r="AKN11" s="329">
        <v>148</v>
      </c>
      <c r="AKO11" s="329">
        <v>219</v>
      </c>
      <c r="AKP11" s="329">
        <v>159</v>
      </c>
      <c r="AKQ11" s="329">
        <v>164</v>
      </c>
      <c r="AKR11" s="329">
        <v>188</v>
      </c>
      <c r="AKS11" s="329">
        <v>177</v>
      </c>
      <c r="AKT11" s="329"/>
      <c r="AKU11" s="329"/>
      <c r="AKV11" s="329"/>
      <c r="AKW11" s="329"/>
      <c r="AKX11" s="329"/>
      <c r="AKY11" s="329"/>
      <c r="AKZ11" s="329"/>
      <c r="ALA11" s="329"/>
      <c r="ALB11" s="329"/>
      <c r="ALC11" s="329"/>
      <c r="ALD11" s="329"/>
      <c r="ALE11" s="329"/>
      <c r="ALF11" s="329"/>
    </row>
    <row r="12" spans="1:994" s="133" customFormat="1" ht="12.75" customHeight="1">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18">
        <v>469</v>
      </c>
      <c r="AIJ12" s="318">
        <v>431</v>
      </c>
      <c r="AIK12" s="236">
        <v>343</v>
      </c>
      <c r="AIL12" s="133">
        <f>SUM(AIL9:AIL11)</f>
        <v>315</v>
      </c>
      <c r="AIM12" s="318">
        <v>423</v>
      </c>
      <c r="AIN12" s="133">
        <f>SUM(AIN9:AIN11)</f>
        <v>379</v>
      </c>
      <c r="AIO12" s="318">
        <v>318</v>
      </c>
      <c r="AIP12" s="318">
        <v>984</v>
      </c>
      <c r="AIQ12" s="318">
        <v>1920</v>
      </c>
      <c r="AIR12" s="318">
        <v>3108</v>
      </c>
      <c r="AIS12" s="318">
        <v>3213</v>
      </c>
      <c r="AIT12" s="318">
        <v>2327</v>
      </c>
      <c r="AIU12" s="318">
        <v>1521</v>
      </c>
      <c r="AIV12" s="318">
        <v>880</v>
      </c>
      <c r="AIW12" s="133">
        <f>SUM(AIW9:AIW11)</f>
        <v>684</v>
      </c>
      <c r="AIX12" s="318">
        <v>486</v>
      </c>
      <c r="AIY12" s="133">
        <f>SUM(AIY9:AIY11)</f>
        <v>557</v>
      </c>
      <c r="AIZ12" s="318">
        <v>583</v>
      </c>
      <c r="AJA12" s="318">
        <v>687</v>
      </c>
      <c r="AJB12" s="318">
        <v>385</v>
      </c>
      <c r="AJC12" s="318">
        <v>539</v>
      </c>
      <c r="AJD12" s="236">
        <v>707</v>
      </c>
      <c r="AJE12" s="237">
        <v>773</v>
      </c>
      <c r="AJF12" s="323">
        <v>441</v>
      </c>
      <c r="AJG12" s="318">
        <v>443</v>
      </c>
      <c r="AJH12" s="330">
        <v>773</v>
      </c>
      <c r="AJI12" s="330">
        <v>632</v>
      </c>
      <c r="AJJ12" s="318">
        <v>459</v>
      </c>
      <c r="AJK12" s="330">
        <v>601</v>
      </c>
      <c r="AJL12" s="330">
        <v>487</v>
      </c>
      <c r="AJM12" s="330">
        <v>601</v>
      </c>
      <c r="AJN12" s="330">
        <v>431</v>
      </c>
      <c r="AJO12" s="330">
        <v>349</v>
      </c>
      <c r="AJP12" s="330">
        <v>356</v>
      </c>
      <c r="AJQ12" s="330">
        <v>398</v>
      </c>
      <c r="AJR12" s="330">
        <v>773</v>
      </c>
      <c r="AJS12" s="330">
        <v>727</v>
      </c>
      <c r="AJT12" s="330">
        <v>555</v>
      </c>
      <c r="AJU12" s="236">
        <f>SUM(AJU9:AJU11)</f>
        <v>397</v>
      </c>
      <c r="AJV12" s="330">
        <v>391</v>
      </c>
      <c r="AJW12" s="330">
        <v>473</v>
      </c>
      <c r="AJX12" s="330">
        <v>577</v>
      </c>
      <c r="AJY12" s="330">
        <v>449</v>
      </c>
      <c r="AJZ12" s="330">
        <v>339</v>
      </c>
      <c r="AKA12" s="330">
        <v>409</v>
      </c>
      <c r="AKB12" s="330">
        <v>329</v>
      </c>
      <c r="AKC12" s="330">
        <v>335</v>
      </c>
      <c r="AKD12" s="330">
        <v>418</v>
      </c>
      <c r="AKE12" s="330">
        <v>447</v>
      </c>
      <c r="AKF12" s="330">
        <v>480</v>
      </c>
      <c r="AKG12" s="330">
        <v>366</v>
      </c>
      <c r="AKH12" s="330">
        <v>359</v>
      </c>
      <c r="AKI12" s="330">
        <v>460</v>
      </c>
      <c r="AKJ12" s="330">
        <v>408</v>
      </c>
      <c r="AKK12" s="330">
        <v>361</v>
      </c>
      <c r="AKL12" s="330">
        <v>365</v>
      </c>
      <c r="AKM12" s="330">
        <v>376</v>
      </c>
      <c r="AKN12" s="330">
        <v>372</v>
      </c>
      <c r="AKO12" s="330">
        <v>379</v>
      </c>
      <c r="AKP12" s="330">
        <v>323</v>
      </c>
      <c r="AKQ12" s="330">
        <v>356</v>
      </c>
      <c r="AKR12" s="330">
        <v>388</v>
      </c>
      <c r="AKS12" s="330">
        <v>385</v>
      </c>
      <c r="AKT12" s="330"/>
      <c r="AKU12" s="330"/>
      <c r="AKV12" s="330"/>
      <c r="AKW12" s="330"/>
      <c r="AKX12" s="330"/>
      <c r="AKY12" s="330"/>
      <c r="AKZ12" s="330"/>
      <c r="ALA12" s="330"/>
      <c r="ALB12" s="330"/>
      <c r="ALC12" s="330"/>
      <c r="ALD12" s="330"/>
      <c r="ALE12" s="330"/>
      <c r="ALF12" s="330"/>
    </row>
    <row r="13" spans="1:994" ht="12.75" customHeight="1">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22">
        <v>220</v>
      </c>
      <c r="AJG13">
        <v>209</v>
      </c>
      <c r="AJH13" s="329">
        <v>180</v>
      </c>
      <c r="AJI13" s="329">
        <v>217</v>
      </c>
      <c r="AJJ13">
        <v>211</v>
      </c>
      <c r="AJK13" s="329">
        <v>216</v>
      </c>
      <c r="AJL13" s="329">
        <v>170</v>
      </c>
      <c r="AJM13" s="329">
        <v>204</v>
      </c>
      <c r="AJN13" s="329">
        <v>263</v>
      </c>
      <c r="AJO13" s="329">
        <v>224</v>
      </c>
      <c r="AJP13" s="329">
        <v>267</v>
      </c>
      <c r="AJQ13" s="329">
        <v>216</v>
      </c>
      <c r="AJR13" s="329">
        <v>257</v>
      </c>
      <c r="AJS13" s="329">
        <v>229</v>
      </c>
      <c r="AJT13" s="329">
        <v>206</v>
      </c>
      <c r="AJU13" s="329">
        <v>180</v>
      </c>
      <c r="AJV13" s="329">
        <v>198</v>
      </c>
      <c r="AJW13" s="329">
        <v>218</v>
      </c>
      <c r="AJX13" s="329">
        <v>172</v>
      </c>
      <c r="AJY13" s="329">
        <v>198</v>
      </c>
      <c r="AJZ13" s="329">
        <v>200</v>
      </c>
      <c r="AKA13" s="329">
        <v>188</v>
      </c>
      <c r="AKB13" s="329">
        <v>191</v>
      </c>
      <c r="AKC13" s="329">
        <v>172</v>
      </c>
      <c r="AKD13" s="329">
        <v>211</v>
      </c>
      <c r="AKE13" s="329">
        <v>252</v>
      </c>
      <c r="AKF13" s="329">
        <v>213</v>
      </c>
      <c r="AKG13" s="329">
        <v>177</v>
      </c>
      <c r="AKH13" s="329">
        <v>195</v>
      </c>
      <c r="AKI13" s="329">
        <v>209</v>
      </c>
      <c r="AKJ13" s="329">
        <v>177</v>
      </c>
      <c r="AKK13" s="329">
        <v>171</v>
      </c>
      <c r="AKL13" s="329">
        <v>135</v>
      </c>
      <c r="AKM13" s="329">
        <v>159</v>
      </c>
      <c r="AKN13" s="329">
        <v>140</v>
      </c>
      <c r="AKO13" s="329">
        <v>189</v>
      </c>
      <c r="AKP13" s="329">
        <v>195</v>
      </c>
      <c r="AKQ13" s="329">
        <v>163</v>
      </c>
      <c r="AKR13" s="329">
        <v>200</v>
      </c>
      <c r="AKS13" s="329">
        <v>204</v>
      </c>
      <c r="AKT13" s="329"/>
      <c r="AKU13" s="329"/>
      <c r="AKV13" s="329"/>
      <c r="AKW13" s="329"/>
      <c r="AKX13" s="329"/>
      <c r="AKY13" s="329"/>
      <c r="AKZ13" s="329"/>
      <c r="ALA13" s="329"/>
      <c r="ALB13" s="329"/>
      <c r="ALC13" s="329"/>
      <c r="ALD13" s="329"/>
      <c r="ALE13" s="329"/>
      <c r="ALF13" s="329"/>
    </row>
    <row r="14" spans="1:994" ht="12.75" customHeight="1">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22">
        <v>258</v>
      </c>
      <c r="AJG14">
        <v>223</v>
      </c>
      <c r="AJH14" s="329">
        <v>207</v>
      </c>
      <c r="AJI14" s="329">
        <v>188</v>
      </c>
      <c r="AJJ14">
        <v>179</v>
      </c>
      <c r="AJK14" s="329">
        <v>224</v>
      </c>
      <c r="AJL14" s="329">
        <v>159</v>
      </c>
      <c r="AJM14" s="329">
        <v>176</v>
      </c>
      <c r="AJN14" s="329">
        <v>193</v>
      </c>
      <c r="AJO14" s="329">
        <v>169</v>
      </c>
      <c r="AJP14" s="329">
        <v>170</v>
      </c>
      <c r="AJQ14" s="329">
        <v>144</v>
      </c>
      <c r="AJR14" s="329">
        <v>165</v>
      </c>
      <c r="AJS14" s="329">
        <v>187</v>
      </c>
      <c r="AJT14" s="329">
        <v>145</v>
      </c>
      <c r="AJU14" s="329">
        <v>130</v>
      </c>
      <c r="AJV14" s="329">
        <v>177</v>
      </c>
      <c r="AJW14" s="329">
        <v>134</v>
      </c>
      <c r="AJX14" s="329">
        <v>154</v>
      </c>
      <c r="AJY14" s="329">
        <v>139</v>
      </c>
      <c r="AJZ14" s="329">
        <v>132</v>
      </c>
      <c r="AKA14" s="329">
        <v>161</v>
      </c>
      <c r="AKB14" s="329">
        <v>158</v>
      </c>
      <c r="AKC14" s="329">
        <v>177</v>
      </c>
      <c r="AKD14" s="329">
        <v>189</v>
      </c>
      <c r="AKE14" s="329">
        <v>175</v>
      </c>
      <c r="AKF14" s="329">
        <v>143</v>
      </c>
      <c r="AKG14" s="329">
        <v>149</v>
      </c>
      <c r="AKH14" s="329">
        <v>133</v>
      </c>
      <c r="AKI14" s="329">
        <v>148</v>
      </c>
      <c r="AKJ14" s="329">
        <v>141</v>
      </c>
      <c r="AKK14" s="329">
        <v>143</v>
      </c>
      <c r="AKL14" s="329">
        <v>153</v>
      </c>
      <c r="AKM14" s="329">
        <v>149</v>
      </c>
      <c r="AKN14" s="329">
        <v>180</v>
      </c>
      <c r="AKO14" s="329">
        <v>160</v>
      </c>
      <c r="AKP14" s="329">
        <v>211</v>
      </c>
      <c r="AKQ14" s="329">
        <v>151</v>
      </c>
      <c r="AKR14" s="329">
        <v>184</v>
      </c>
      <c r="AKS14" s="329">
        <v>166</v>
      </c>
      <c r="AKT14" s="329"/>
      <c r="AKU14" s="329"/>
      <c r="AKV14" s="329"/>
      <c r="AKW14" s="329"/>
      <c r="AKX14" s="329"/>
      <c r="AKY14" s="329"/>
      <c r="AKZ14" s="329"/>
      <c r="ALA14" s="329"/>
      <c r="ALB14" s="329"/>
      <c r="ALC14" s="329"/>
      <c r="ALD14" s="329"/>
      <c r="ALE14" s="329"/>
      <c r="ALF14" s="329"/>
    </row>
    <row r="15" spans="1:994" ht="12.75" customHeight="1">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22">
        <v>220</v>
      </c>
      <c r="AJG15">
        <v>196</v>
      </c>
      <c r="AJH15" s="329">
        <v>177</v>
      </c>
      <c r="AJI15" s="329">
        <v>182</v>
      </c>
      <c r="AJJ15">
        <v>167</v>
      </c>
      <c r="AJK15" s="329">
        <v>167</v>
      </c>
      <c r="AJL15" s="329">
        <v>146</v>
      </c>
      <c r="AJM15" s="329">
        <v>161</v>
      </c>
      <c r="AJN15" s="329">
        <v>178</v>
      </c>
      <c r="AJO15" s="329">
        <v>150</v>
      </c>
      <c r="AJP15" s="329">
        <v>186</v>
      </c>
      <c r="AJQ15" s="329">
        <v>188</v>
      </c>
      <c r="AJR15" s="329">
        <v>210</v>
      </c>
      <c r="AJS15" s="329">
        <v>172</v>
      </c>
      <c r="AJT15" s="329">
        <v>162</v>
      </c>
      <c r="AJU15" s="329">
        <v>146</v>
      </c>
      <c r="AJV15" s="329">
        <v>207</v>
      </c>
      <c r="AJW15" s="329">
        <v>179</v>
      </c>
      <c r="AJX15" s="329">
        <v>184</v>
      </c>
      <c r="AJY15" s="329">
        <v>176</v>
      </c>
      <c r="AJZ15" s="329">
        <v>190</v>
      </c>
      <c r="AKA15" s="329">
        <v>220</v>
      </c>
      <c r="AKB15" s="329">
        <v>180</v>
      </c>
      <c r="AKC15" s="329">
        <v>142</v>
      </c>
      <c r="AKD15" s="329">
        <v>206</v>
      </c>
      <c r="AKE15" s="329">
        <v>196</v>
      </c>
      <c r="AKF15" s="329">
        <v>197</v>
      </c>
      <c r="AKG15" s="329">
        <v>184</v>
      </c>
      <c r="AKH15" s="329">
        <v>158</v>
      </c>
      <c r="AKI15" s="329">
        <v>181</v>
      </c>
      <c r="AKJ15" s="329">
        <v>171</v>
      </c>
      <c r="AKK15" s="329">
        <v>158</v>
      </c>
      <c r="AKL15" s="329">
        <v>155</v>
      </c>
      <c r="AKM15" s="329">
        <v>144</v>
      </c>
      <c r="AKN15" s="329">
        <v>156</v>
      </c>
      <c r="AKO15" s="329">
        <v>156</v>
      </c>
      <c r="AKP15" s="329">
        <v>167</v>
      </c>
      <c r="AKQ15" s="329">
        <v>162</v>
      </c>
      <c r="AKR15" s="329">
        <v>196</v>
      </c>
      <c r="AKS15" s="329">
        <v>176</v>
      </c>
      <c r="AKT15" s="329"/>
      <c r="AKU15" s="329"/>
      <c r="AKV15" s="329"/>
      <c r="AKW15" s="329"/>
      <c r="AKX15" s="329"/>
      <c r="AKY15" s="329"/>
      <c r="AKZ15" s="329"/>
      <c r="ALA15" s="329"/>
      <c r="ALB15" s="329"/>
      <c r="ALC15" s="329"/>
      <c r="ALD15" s="329"/>
      <c r="ALE15" s="329"/>
      <c r="ALF15" s="329"/>
    </row>
    <row r="16" spans="1:994" s="133" customFormat="1" ht="12.75" customHeight="1">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18">
        <v>304</v>
      </c>
      <c r="AIJ16" s="318">
        <v>349</v>
      </c>
      <c r="AIK16" s="236">
        <v>335</v>
      </c>
      <c r="AIL16" s="133">
        <f>SUM(AIL14:AIL15)</f>
        <v>298</v>
      </c>
      <c r="AIM16" s="318">
        <v>310</v>
      </c>
      <c r="AIN16" s="133">
        <f>SUM(AIN14:AIN15)</f>
        <v>283</v>
      </c>
      <c r="AIO16" s="318">
        <v>378</v>
      </c>
      <c r="AIP16" s="318">
        <v>354</v>
      </c>
      <c r="AIQ16" s="318">
        <v>344</v>
      </c>
      <c r="AIR16" s="318">
        <v>423</v>
      </c>
      <c r="AIS16" s="318">
        <v>376</v>
      </c>
      <c r="AIT16" s="318">
        <v>351</v>
      </c>
      <c r="AIU16" s="318">
        <v>374</v>
      </c>
      <c r="AIV16" s="318">
        <v>354</v>
      </c>
      <c r="AIW16" s="133">
        <f>SUM(AIW14:AIW15)</f>
        <v>369</v>
      </c>
      <c r="AIX16" s="318">
        <v>408</v>
      </c>
      <c r="AIY16" s="133">
        <f>SUM(AIY14:AIY15)</f>
        <v>386</v>
      </c>
      <c r="AIZ16" s="318">
        <v>289</v>
      </c>
      <c r="AJA16" s="318">
        <v>340</v>
      </c>
      <c r="AJB16" s="318">
        <v>296</v>
      </c>
      <c r="AJC16" s="318">
        <v>296</v>
      </c>
      <c r="AJD16" s="236">
        <v>309</v>
      </c>
      <c r="AJE16" s="237">
        <v>412</v>
      </c>
      <c r="AJF16" s="323">
        <v>478</v>
      </c>
      <c r="AJG16" s="318">
        <v>419</v>
      </c>
      <c r="AJH16" s="330">
        <v>384</v>
      </c>
      <c r="AJI16" s="330">
        <v>370</v>
      </c>
      <c r="AJJ16" s="318">
        <v>346</v>
      </c>
      <c r="AJK16" s="330">
        <v>391</v>
      </c>
      <c r="AJL16" s="330">
        <v>305</v>
      </c>
      <c r="AJM16" s="330">
        <v>337</v>
      </c>
      <c r="AJN16" s="330">
        <v>371</v>
      </c>
      <c r="AJO16" s="330">
        <v>319</v>
      </c>
      <c r="AJP16" s="330">
        <v>356</v>
      </c>
      <c r="AJQ16" s="330">
        <v>332</v>
      </c>
      <c r="AJR16" s="330">
        <v>375</v>
      </c>
      <c r="AJS16" s="330">
        <v>359</v>
      </c>
      <c r="AJT16" s="330">
        <v>307</v>
      </c>
      <c r="AJU16" s="236">
        <f>SUM(AJU14:AJU15)</f>
        <v>276</v>
      </c>
      <c r="AJV16" s="330">
        <v>384</v>
      </c>
      <c r="AJW16" s="330">
        <v>313</v>
      </c>
      <c r="AJX16" s="330">
        <v>338</v>
      </c>
      <c r="AJY16" s="330">
        <v>315</v>
      </c>
      <c r="AJZ16" s="330">
        <v>322</v>
      </c>
      <c r="AKA16" s="330">
        <v>381</v>
      </c>
      <c r="AKB16" s="330">
        <v>338</v>
      </c>
      <c r="AKC16" s="330">
        <v>319</v>
      </c>
      <c r="AKD16" s="330">
        <v>395</v>
      </c>
      <c r="AKE16" s="330">
        <v>371</v>
      </c>
      <c r="AKF16" s="330">
        <v>340</v>
      </c>
      <c r="AKG16" s="330">
        <v>333</v>
      </c>
      <c r="AKH16" s="330">
        <v>291</v>
      </c>
      <c r="AKI16" s="330">
        <v>329</v>
      </c>
      <c r="AKJ16" s="330">
        <v>312</v>
      </c>
      <c r="AKK16" s="330">
        <v>301</v>
      </c>
      <c r="AKL16" s="330">
        <v>308</v>
      </c>
      <c r="AKM16" s="330">
        <v>293</v>
      </c>
      <c r="AKN16" s="330">
        <v>336</v>
      </c>
      <c r="AKO16" s="330">
        <v>316</v>
      </c>
      <c r="AKP16" s="330">
        <v>378</v>
      </c>
      <c r="AKQ16" s="330">
        <v>313</v>
      </c>
      <c r="AKR16" s="330">
        <v>380</v>
      </c>
      <c r="AKS16" s="330">
        <v>342</v>
      </c>
      <c r="AKT16" s="330"/>
      <c r="AKU16" s="330"/>
      <c r="AKV16" s="330"/>
      <c r="AKW16" s="330"/>
      <c r="AKX16" s="330"/>
      <c r="AKY16" s="330"/>
      <c r="AKZ16" s="330"/>
      <c r="ALA16" s="330"/>
      <c r="ALB16" s="330"/>
      <c r="ALC16" s="330"/>
      <c r="ALD16" s="330"/>
      <c r="ALE16" s="330"/>
      <c r="ALF16" s="330"/>
    </row>
    <row r="17" spans="1:16383" ht="12.75" customHeight="1">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22">
        <v>195</v>
      </c>
      <c r="AJG17">
        <v>201</v>
      </c>
      <c r="AJH17" s="329">
        <v>179</v>
      </c>
      <c r="AJI17" s="329">
        <v>177</v>
      </c>
      <c r="AJJ17">
        <v>184</v>
      </c>
      <c r="AJK17" s="329">
        <v>230</v>
      </c>
      <c r="AJL17" s="329">
        <v>217</v>
      </c>
      <c r="AJM17" s="329">
        <v>227</v>
      </c>
      <c r="AJN17" s="329">
        <v>185</v>
      </c>
      <c r="AJO17" s="329">
        <v>164</v>
      </c>
      <c r="AJP17" s="329">
        <v>166</v>
      </c>
      <c r="AJQ17" s="329">
        <v>173</v>
      </c>
      <c r="AJR17" s="329">
        <v>246</v>
      </c>
      <c r="AJS17" s="329">
        <v>308</v>
      </c>
      <c r="AJT17" s="329">
        <v>321</v>
      </c>
      <c r="AJU17" s="329">
        <v>162</v>
      </c>
      <c r="AJV17" s="329">
        <v>175</v>
      </c>
      <c r="AJW17" s="329">
        <v>129</v>
      </c>
      <c r="AJX17" s="329">
        <v>176</v>
      </c>
      <c r="AJY17" s="329">
        <v>152</v>
      </c>
      <c r="AJZ17" s="329">
        <v>132</v>
      </c>
      <c r="AKA17" s="329">
        <v>154</v>
      </c>
      <c r="AKB17" s="329">
        <v>215</v>
      </c>
      <c r="AKC17" s="329">
        <v>415</v>
      </c>
      <c r="AKD17" s="329">
        <v>396</v>
      </c>
      <c r="AKE17" s="329">
        <v>340</v>
      </c>
      <c r="AKF17" s="329">
        <v>202</v>
      </c>
      <c r="AKG17" s="329">
        <v>148</v>
      </c>
      <c r="AKH17" s="329">
        <v>150</v>
      </c>
      <c r="AKI17" s="329">
        <v>174</v>
      </c>
      <c r="AKJ17" s="329">
        <v>200</v>
      </c>
      <c r="AKK17" s="329">
        <v>175</v>
      </c>
      <c r="AKL17" s="329">
        <v>152</v>
      </c>
      <c r="AKM17" s="329">
        <v>149</v>
      </c>
      <c r="AKN17" s="329">
        <v>127</v>
      </c>
      <c r="AKO17" s="329">
        <v>139</v>
      </c>
      <c r="AKP17" s="329">
        <v>135</v>
      </c>
      <c r="AKQ17" s="329">
        <v>127</v>
      </c>
      <c r="AKR17" s="329">
        <v>133</v>
      </c>
      <c r="AKS17" s="329">
        <v>164</v>
      </c>
      <c r="AKT17" s="329"/>
      <c r="AKU17" s="329"/>
      <c r="AKV17" s="329"/>
      <c r="AKW17" s="329"/>
      <c r="AKX17" s="329"/>
      <c r="AKY17" s="329"/>
      <c r="AKZ17" s="329"/>
      <c r="ALA17" s="329"/>
      <c r="ALB17" s="329"/>
      <c r="ALC17" s="329"/>
      <c r="ALD17" s="329"/>
      <c r="ALE17" s="329"/>
      <c r="ALF17" s="329"/>
    </row>
    <row r="18" spans="1:16383" ht="12.75" customHeight="1">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22">
        <v>75</v>
      </c>
      <c r="AJG18">
        <v>61</v>
      </c>
      <c r="AJH18" s="329">
        <v>56</v>
      </c>
      <c r="AJI18" s="329">
        <v>64</v>
      </c>
      <c r="AJJ18">
        <v>58</v>
      </c>
      <c r="AJK18" s="329">
        <v>44</v>
      </c>
      <c r="AJL18" s="329">
        <v>44</v>
      </c>
      <c r="AJM18" s="329">
        <v>60</v>
      </c>
      <c r="AJN18" s="329">
        <v>66</v>
      </c>
      <c r="AJO18" s="329">
        <v>74</v>
      </c>
      <c r="AJP18" s="329">
        <v>56</v>
      </c>
      <c r="AJQ18" s="329">
        <v>67</v>
      </c>
      <c r="AJR18" s="329">
        <v>83</v>
      </c>
      <c r="AJS18" s="329">
        <v>62</v>
      </c>
      <c r="AJT18" s="329">
        <v>45</v>
      </c>
      <c r="AJU18" s="329">
        <v>70</v>
      </c>
      <c r="AJV18" s="329">
        <v>61</v>
      </c>
      <c r="AJW18" s="329">
        <v>47</v>
      </c>
      <c r="AJX18" s="329">
        <v>55</v>
      </c>
      <c r="AJY18" s="329">
        <v>60</v>
      </c>
      <c r="AJZ18" s="329">
        <v>46</v>
      </c>
      <c r="AKA18" s="329">
        <v>56</v>
      </c>
      <c r="AKB18" s="329">
        <v>41</v>
      </c>
      <c r="AKC18" s="329">
        <v>43</v>
      </c>
      <c r="AKD18" s="329">
        <v>39</v>
      </c>
      <c r="AKE18" s="329">
        <v>35</v>
      </c>
      <c r="AKF18" s="329">
        <v>81</v>
      </c>
      <c r="AKG18" s="329">
        <v>60</v>
      </c>
      <c r="AKH18" s="329">
        <v>67</v>
      </c>
      <c r="AKI18" s="329">
        <v>45</v>
      </c>
      <c r="AKJ18" s="329">
        <v>63</v>
      </c>
      <c r="AKK18" s="329">
        <v>34</v>
      </c>
      <c r="AKL18" s="329">
        <v>38</v>
      </c>
      <c r="AKM18" s="329">
        <v>32</v>
      </c>
      <c r="AKN18" s="329">
        <v>32</v>
      </c>
      <c r="AKO18" s="329">
        <v>46</v>
      </c>
      <c r="AKP18" s="329">
        <v>58</v>
      </c>
      <c r="AKQ18" s="329">
        <v>57</v>
      </c>
      <c r="AKR18" s="329">
        <v>51</v>
      </c>
      <c r="AKS18" s="329">
        <v>58</v>
      </c>
      <c r="AKT18" s="329"/>
      <c r="AKU18" s="329"/>
      <c r="AKV18" s="329"/>
      <c r="AKW18" s="329"/>
      <c r="AKX18" s="329"/>
      <c r="AKY18" s="329"/>
      <c r="AKZ18" s="329"/>
      <c r="ALA18" s="329"/>
      <c r="ALB18" s="329"/>
      <c r="ALC18" s="329"/>
      <c r="ALD18" s="329"/>
      <c r="ALE18" s="329"/>
      <c r="ALF18" s="329"/>
    </row>
    <row r="19" spans="1:16383" s="122" customFormat="1" ht="12.75" customHeight="1">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18">
        <v>162</v>
      </c>
      <c r="AIJ19" s="318">
        <v>216</v>
      </c>
      <c r="AIK19" s="120">
        <v>207</v>
      </c>
      <c r="AIL19" s="122">
        <f>SUM(AIL17:AIL18)</f>
        <v>149</v>
      </c>
      <c r="AIM19" s="318">
        <v>150</v>
      </c>
      <c r="AIN19" s="122">
        <f>SUM(AIN17:AIN18)</f>
        <v>144</v>
      </c>
      <c r="AIO19" s="318">
        <v>142</v>
      </c>
      <c r="AIP19" s="318">
        <v>161</v>
      </c>
      <c r="AIQ19" s="318">
        <v>149</v>
      </c>
      <c r="AIR19" s="318">
        <v>190</v>
      </c>
      <c r="AIS19" s="318">
        <v>236</v>
      </c>
      <c r="AIT19" s="318">
        <v>198</v>
      </c>
      <c r="AIU19" s="318">
        <v>187</v>
      </c>
      <c r="AIV19" s="318">
        <v>207</v>
      </c>
      <c r="AIW19" s="122">
        <f>SUM(AIW17:AIW18)</f>
        <v>246</v>
      </c>
      <c r="AIX19" s="318">
        <v>226</v>
      </c>
      <c r="AIY19" s="122">
        <f>SUM(AIY17:AIY18)</f>
        <v>271</v>
      </c>
      <c r="AIZ19" s="318">
        <v>225</v>
      </c>
      <c r="AJA19" s="318">
        <v>305</v>
      </c>
      <c r="AJB19" s="318">
        <v>225</v>
      </c>
      <c r="AJC19" s="318">
        <v>350</v>
      </c>
      <c r="AJD19" s="120">
        <v>477</v>
      </c>
      <c r="AJE19" s="239">
        <v>562</v>
      </c>
      <c r="AJF19" s="324">
        <v>270</v>
      </c>
      <c r="AJG19" s="318">
        <v>262</v>
      </c>
      <c r="AJH19" s="331">
        <v>235</v>
      </c>
      <c r="AJI19" s="331">
        <v>241</v>
      </c>
      <c r="AJJ19" s="318">
        <v>242</v>
      </c>
      <c r="AJK19" s="331">
        <v>274</v>
      </c>
      <c r="AJL19" s="331">
        <v>261</v>
      </c>
      <c r="AJM19" s="331">
        <v>287</v>
      </c>
      <c r="AJN19" s="331">
        <v>251</v>
      </c>
      <c r="AJO19" s="331">
        <v>238</v>
      </c>
      <c r="AJP19" s="331">
        <v>222</v>
      </c>
      <c r="AJQ19" s="331">
        <v>240</v>
      </c>
      <c r="AJR19" s="331">
        <v>329</v>
      </c>
      <c r="AJS19" s="331">
        <v>370</v>
      </c>
      <c r="AJT19" s="331">
        <v>366</v>
      </c>
      <c r="AJU19" s="120">
        <f>SUM(AJU17:AJU18)</f>
        <v>232</v>
      </c>
      <c r="AJV19" s="331">
        <v>236</v>
      </c>
      <c r="AJW19" s="331">
        <v>176</v>
      </c>
      <c r="AJX19" s="331">
        <v>231</v>
      </c>
      <c r="AJY19" s="331">
        <v>212</v>
      </c>
      <c r="AJZ19" s="331">
        <v>178</v>
      </c>
      <c r="AKA19" s="331">
        <v>210</v>
      </c>
      <c r="AKB19" s="331">
        <v>256</v>
      </c>
      <c r="AKC19" s="331">
        <v>458</v>
      </c>
      <c r="AKD19" s="331">
        <v>435</v>
      </c>
      <c r="AKE19" s="331">
        <v>375</v>
      </c>
      <c r="AKF19" s="331">
        <v>283</v>
      </c>
      <c r="AKG19" s="331">
        <v>208</v>
      </c>
      <c r="AKH19" s="331">
        <v>217</v>
      </c>
      <c r="AKI19" s="331">
        <v>219</v>
      </c>
      <c r="AKJ19" s="331">
        <v>263</v>
      </c>
      <c r="AKK19" s="331">
        <v>209</v>
      </c>
      <c r="AKL19" s="331">
        <v>190</v>
      </c>
      <c r="AKM19" s="331">
        <v>181</v>
      </c>
      <c r="AKN19" s="331">
        <v>159</v>
      </c>
      <c r="AKO19" s="331">
        <v>185</v>
      </c>
      <c r="AKP19" s="331">
        <v>193</v>
      </c>
      <c r="AKQ19" s="331">
        <v>184</v>
      </c>
      <c r="AKR19" s="331">
        <v>184</v>
      </c>
      <c r="AKS19" s="331">
        <v>222</v>
      </c>
      <c r="AKT19" s="331"/>
      <c r="AKU19" s="331"/>
      <c r="AKV19" s="331"/>
      <c r="AKW19" s="331"/>
      <c r="AKX19" s="331"/>
      <c r="AKY19" s="331"/>
      <c r="AKZ19" s="331"/>
      <c r="ALA19" s="331"/>
      <c r="ALB19" s="331"/>
      <c r="ALC19" s="331"/>
      <c r="ALD19" s="331"/>
      <c r="ALE19" s="331"/>
      <c r="ALF19" s="331"/>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22">
        <v>136</v>
      </c>
      <c r="AJG20">
        <v>156</v>
      </c>
      <c r="AJH20" s="329">
        <v>257</v>
      </c>
      <c r="AJI20" s="329">
        <v>223</v>
      </c>
      <c r="AJJ20">
        <v>281</v>
      </c>
      <c r="AJK20" s="329">
        <v>155</v>
      </c>
      <c r="AJL20" s="329">
        <v>119</v>
      </c>
      <c r="AJM20" s="329">
        <v>127</v>
      </c>
      <c r="AJN20" s="329">
        <v>184</v>
      </c>
      <c r="AJO20" s="329">
        <v>123</v>
      </c>
      <c r="AJP20" s="329">
        <v>146</v>
      </c>
      <c r="AJQ20" s="329">
        <v>96</v>
      </c>
      <c r="AJR20" s="329">
        <v>147</v>
      </c>
      <c r="AJS20" s="329">
        <v>127</v>
      </c>
      <c r="AJT20" s="329">
        <v>131</v>
      </c>
      <c r="AJU20" s="329">
        <v>140</v>
      </c>
      <c r="AJV20" s="329">
        <v>162</v>
      </c>
      <c r="AJW20" s="329">
        <v>113</v>
      </c>
      <c r="AJX20" s="329">
        <v>152</v>
      </c>
      <c r="AJY20" s="329">
        <v>113</v>
      </c>
      <c r="AJZ20" s="329">
        <v>117</v>
      </c>
      <c r="AKA20" s="329">
        <v>116</v>
      </c>
      <c r="AKB20" s="329">
        <v>129</v>
      </c>
      <c r="AKC20" s="329">
        <v>124</v>
      </c>
      <c r="AKD20" s="329">
        <v>108</v>
      </c>
      <c r="AKE20" s="329">
        <v>153</v>
      </c>
      <c r="AKF20" s="329">
        <v>185</v>
      </c>
      <c r="AKG20" s="329">
        <v>337</v>
      </c>
      <c r="AKH20" s="329">
        <v>164</v>
      </c>
      <c r="AKI20" s="329">
        <v>116</v>
      </c>
      <c r="AKJ20" s="329">
        <v>159</v>
      </c>
      <c r="AKK20" s="329">
        <v>130</v>
      </c>
      <c r="AKL20" s="329">
        <v>107</v>
      </c>
      <c r="AKM20" s="329">
        <v>111</v>
      </c>
      <c r="AKN20" s="329">
        <v>250</v>
      </c>
      <c r="AKO20" s="329">
        <v>160</v>
      </c>
      <c r="AKP20" s="329">
        <v>128</v>
      </c>
      <c r="AKQ20" s="329">
        <v>115</v>
      </c>
      <c r="AKR20" s="329">
        <v>116</v>
      </c>
      <c r="AKS20" s="329">
        <v>118</v>
      </c>
      <c r="AKT20" s="329"/>
      <c r="AKU20" s="329"/>
      <c r="AKV20" s="329"/>
      <c r="AKW20" s="329"/>
      <c r="AKX20" s="329"/>
      <c r="AKY20" s="329"/>
      <c r="AKZ20" s="329"/>
      <c r="ALA20" s="329"/>
      <c r="ALB20" s="329"/>
      <c r="ALC20" s="329"/>
      <c r="ALD20" s="329"/>
      <c r="ALE20" s="329"/>
      <c r="ALF20" s="329"/>
    </row>
    <row r="21" spans="1:16383" ht="12.75" customHeight="1">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22">
        <v>105</v>
      </c>
      <c r="AJG21">
        <v>86</v>
      </c>
      <c r="AJH21" s="329">
        <v>81</v>
      </c>
      <c r="AJI21" s="329">
        <v>86</v>
      </c>
      <c r="AJJ21">
        <v>102</v>
      </c>
      <c r="AJK21" s="329">
        <v>94</v>
      </c>
      <c r="AJL21" s="329">
        <v>65</v>
      </c>
      <c r="AJM21" s="329">
        <v>68</v>
      </c>
      <c r="AJN21" s="329">
        <v>79</v>
      </c>
      <c r="AJO21" s="329">
        <v>72</v>
      </c>
      <c r="AJP21" s="329">
        <v>73</v>
      </c>
      <c r="AJQ21" s="329">
        <v>69</v>
      </c>
      <c r="AJR21" s="329">
        <v>98</v>
      </c>
      <c r="AJS21" s="329">
        <v>85</v>
      </c>
      <c r="AJT21" s="329">
        <v>82</v>
      </c>
      <c r="AJU21" s="329">
        <v>84</v>
      </c>
      <c r="AJV21" s="329">
        <v>54</v>
      </c>
      <c r="AJW21" s="329">
        <v>97</v>
      </c>
      <c r="AJX21" s="329">
        <v>98</v>
      </c>
      <c r="AJY21" s="329">
        <v>66</v>
      </c>
      <c r="AJZ21" s="329">
        <v>61</v>
      </c>
      <c r="AKA21" s="329">
        <v>90</v>
      </c>
      <c r="AKB21" s="329">
        <v>60</v>
      </c>
      <c r="AKC21" s="329">
        <v>71</v>
      </c>
      <c r="AKD21" s="329">
        <v>59</v>
      </c>
      <c r="AKE21" s="329">
        <v>67</v>
      </c>
      <c r="AKF21" s="329">
        <v>73</v>
      </c>
      <c r="AKG21" s="329">
        <v>61</v>
      </c>
      <c r="AKH21" s="329">
        <v>57</v>
      </c>
      <c r="AKI21" s="329">
        <v>79</v>
      </c>
      <c r="AKJ21" s="329">
        <v>83</v>
      </c>
      <c r="AKK21" s="329">
        <v>88</v>
      </c>
      <c r="AKL21" s="329">
        <v>79</v>
      </c>
      <c r="AKM21" s="329">
        <v>64</v>
      </c>
      <c r="AKN21" s="329">
        <v>71</v>
      </c>
      <c r="AKO21" s="329">
        <v>87</v>
      </c>
      <c r="AKP21" s="329">
        <v>80</v>
      </c>
      <c r="AKQ21" s="329">
        <v>92</v>
      </c>
      <c r="AKR21" s="329">
        <v>81</v>
      </c>
      <c r="AKS21" s="329">
        <v>83</v>
      </c>
      <c r="AKT21" s="329"/>
      <c r="AKU21" s="329"/>
      <c r="AKV21" s="329"/>
      <c r="AKW21" s="329"/>
      <c r="AKX21" s="329"/>
      <c r="AKY21" s="329"/>
      <c r="AKZ21" s="329"/>
      <c r="ALA21" s="329"/>
      <c r="ALB21" s="329"/>
      <c r="ALC21" s="329"/>
      <c r="ALD21" s="329"/>
      <c r="ALE21" s="329"/>
      <c r="ALF21" s="329"/>
    </row>
    <row r="22" spans="1:16383" ht="12.75" customHeight="1">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22">
        <v>110</v>
      </c>
      <c r="AJG22">
        <v>114</v>
      </c>
      <c r="AJH22" s="329">
        <v>85</v>
      </c>
      <c r="AJI22" s="329">
        <v>98</v>
      </c>
      <c r="AJJ22">
        <v>126</v>
      </c>
      <c r="AJK22" s="329">
        <v>110</v>
      </c>
      <c r="AJL22" s="329">
        <v>82</v>
      </c>
      <c r="AJM22" s="329">
        <v>74</v>
      </c>
      <c r="AJN22" s="329">
        <v>112</v>
      </c>
      <c r="AJO22" s="329">
        <v>79</v>
      </c>
      <c r="AJP22" s="329">
        <v>92</v>
      </c>
      <c r="AJQ22" s="329">
        <v>84</v>
      </c>
      <c r="AJR22" s="329">
        <v>131</v>
      </c>
      <c r="AJS22" s="329">
        <v>104</v>
      </c>
      <c r="AJT22" s="329">
        <v>73</v>
      </c>
      <c r="AJU22" s="331">
        <v>95</v>
      </c>
      <c r="AJV22" s="329">
        <v>87</v>
      </c>
      <c r="AJW22" s="329">
        <v>80</v>
      </c>
      <c r="AJX22" s="329">
        <v>74</v>
      </c>
      <c r="AJY22" s="329">
        <v>75</v>
      </c>
      <c r="AJZ22" s="329">
        <v>72</v>
      </c>
      <c r="AKA22" s="329">
        <v>96</v>
      </c>
      <c r="AKB22" s="329">
        <v>89</v>
      </c>
      <c r="AKC22" s="329">
        <v>73</v>
      </c>
      <c r="AKD22" s="329">
        <v>72</v>
      </c>
      <c r="AKE22" s="329">
        <v>85</v>
      </c>
      <c r="AKF22" s="329">
        <v>94</v>
      </c>
      <c r="AKG22" s="329">
        <v>78</v>
      </c>
      <c r="AKH22" s="329">
        <v>82</v>
      </c>
      <c r="AKI22" s="329">
        <v>76</v>
      </c>
      <c r="AKJ22" s="329">
        <v>81</v>
      </c>
      <c r="AKK22" s="329">
        <v>89</v>
      </c>
      <c r="AKL22" s="329">
        <v>83</v>
      </c>
      <c r="AKM22" s="329">
        <v>94</v>
      </c>
      <c r="AKN22" s="329">
        <v>79</v>
      </c>
      <c r="AKO22" s="329">
        <v>101</v>
      </c>
      <c r="AKP22" s="329">
        <v>95</v>
      </c>
      <c r="AKQ22" s="329">
        <v>88</v>
      </c>
      <c r="AKR22" s="329">
        <v>126</v>
      </c>
      <c r="AKS22" s="329">
        <v>90</v>
      </c>
      <c r="AKT22" s="329"/>
      <c r="AKU22" s="329"/>
      <c r="AKV22" s="329"/>
      <c r="AKW22" s="329"/>
      <c r="AKX22" s="329"/>
      <c r="AKY22" s="329"/>
      <c r="AKZ22" s="329"/>
      <c r="ALA22" s="329"/>
      <c r="ALB22" s="329"/>
      <c r="ALC22" s="329"/>
      <c r="ALD22" s="329"/>
      <c r="ALE22" s="329"/>
      <c r="ALF22" s="329"/>
    </row>
    <row r="23" spans="1:16383" ht="12.75" customHeight="1">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22">
        <v>411</v>
      </c>
      <c r="AJG23">
        <v>345</v>
      </c>
      <c r="AJH23" s="329">
        <v>337</v>
      </c>
      <c r="AJI23" s="329">
        <v>346</v>
      </c>
      <c r="AJJ23">
        <v>433</v>
      </c>
      <c r="AJK23" s="329">
        <v>403</v>
      </c>
      <c r="AJL23" s="329">
        <v>329</v>
      </c>
      <c r="AJM23" s="329">
        <v>338</v>
      </c>
      <c r="AJN23" s="329">
        <v>460</v>
      </c>
      <c r="AJO23" s="329">
        <v>346</v>
      </c>
      <c r="AJP23" s="329">
        <v>337</v>
      </c>
      <c r="AJQ23" s="329">
        <v>294</v>
      </c>
      <c r="AJR23" s="329">
        <v>422</v>
      </c>
      <c r="AJS23" s="329">
        <v>376</v>
      </c>
      <c r="AJT23" s="329">
        <v>350</v>
      </c>
      <c r="AJU23" s="329">
        <v>303</v>
      </c>
      <c r="AJV23" s="329">
        <v>391</v>
      </c>
      <c r="AJW23" s="329">
        <v>419</v>
      </c>
      <c r="AJX23" s="329">
        <v>389</v>
      </c>
      <c r="AJY23" s="329">
        <v>344</v>
      </c>
      <c r="AJZ23" s="329">
        <v>346</v>
      </c>
      <c r="AKA23" s="329">
        <v>399</v>
      </c>
      <c r="AKB23" s="329">
        <v>353</v>
      </c>
      <c r="AKC23" s="329">
        <v>332</v>
      </c>
      <c r="AKD23" s="329">
        <v>296</v>
      </c>
      <c r="AKE23" s="329">
        <v>534</v>
      </c>
      <c r="AKF23" s="329">
        <v>445</v>
      </c>
      <c r="AKG23" s="329">
        <v>360</v>
      </c>
      <c r="AKH23" s="329">
        <v>300</v>
      </c>
      <c r="AKI23" s="329">
        <v>316</v>
      </c>
      <c r="AKJ23" s="329">
        <v>380</v>
      </c>
      <c r="AKK23" s="329">
        <v>392</v>
      </c>
      <c r="AKL23" s="329">
        <v>315</v>
      </c>
      <c r="AKM23" s="329">
        <v>301</v>
      </c>
      <c r="AKN23" s="329">
        <v>348</v>
      </c>
      <c r="AKO23" s="329">
        <v>303</v>
      </c>
      <c r="AKP23" s="329">
        <v>313</v>
      </c>
      <c r="AKQ23" s="329">
        <v>274</v>
      </c>
      <c r="AKR23" s="329">
        <v>403</v>
      </c>
      <c r="AKS23" s="329">
        <v>427</v>
      </c>
      <c r="AKT23" s="329"/>
      <c r="AKU23" s="329"/>
      <c r="AKV23" s="329"/>
      <c r="AKW23" s="329"/>
      <c r="AKX23" s="329"/>
      <c r="AKY23" s="329"/>
      <c r="AKZ23" s="329"/>
      <c r="ALA23" s="329"/>
      <c r="ALB23" s="329"/>
      <c r="ALC23" s="329"/>
      <c r="ALD23" s="329"/>
      <c r="ALE23" s="329"/>
      <c r="ALF23" s="329"/>
    </row>
    <row r="24" spans="1:16383" ht="12.75" customHeight="1">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22">
        <v>41</v>
      </c>
      <c r="AJG24">
        <v>63</v>
      </c>
      <c r="AJH24" s="329">
        <v>73</v>
      </c>
      <c r="AJI24" s="329">
        <v>58</v>
      </c>
      <c r="AJJ24">
        <v>73</v>
      </c>
      <c r="AJK24" s="329">
        <v>62</v>
      </c>
      <c r="AJL24" s="329">
        <v>58</v>
      </c>
      <c r="AJM24" s="329">
        <v>63</v>
      </c>
      <c r="AJN24" s="329">
        <v>64</v>
      </c>
      <c r="AJO24" s="329">
        <v>36</v>
      </c>
      <c r="AJP24" s="329">
        <v>56</v>
      </c>
      <c r="AJQ24" s="329">
        <v>49</v>
      </c>
      <c r="AJR24" s="329">
        <v>75</v>
      </c>
      <c r="AJS24" s="329">
        <v>63</v>
      </c>
      <c r="AJT24" s="329">
        <v>66</v>
      </c>
      <c r="AJU24" s="329">
        <v>50</v>
      </c>
      <c r="AJV24" s="329">
        <v>39</v>
      </c>
      <c r="AJW24" s="329">
        <v>44</v>
      </c>
      <c r="AJX24" s="329">
        <v>42</v>
      </c>
      <c r="AJY24" s="329">
        <v>38</v>
      </c>
      <c r="AJZ24" s="329">
        <v>38</v>
      </c>
      <c r="AKA24" s="329">
        <v>64</v>
      </c>
      <c r="AKB24" s="329">
        <v>63</v>
      </c>
      <c r="AKC24" s="329">
        <v>57</v>
      </c>
      <c r="AKD24" s="329">
        <v>54</v>
      </c>
      <c r="AKE24" s="329">
        <v>42</v>
      </c>
      <c r="AKF24" s="329">
        <v>48</v>
      </c>
      <c r="AKG24" s="329">
        <v>48</v>
      </c>
      <c r="AKH24" s="329">
        <v>44</v>
      </c>
      <c r="AKI24" s="329">
        <v>47</v>
      </c>
      <c r="AKJ24" s="329">
        <v>40</v>
      </c>
      <c r="AKK24" s="329">
        <v>39</v>
      </c>
      <c r="AKL24" s="329">
        <v>46</v>
      </c>
      <c r="AKM24" s="329">
        <v>41</v>
      </c>
      <c r="AKN24" s="329">
        <v>39</v>
      </c>
      <c r="AKO24" s="329">
        <v>41</v>
      </c>
      <c r="AKP24" s="329">
        <v>47</v>
      </c>
      <c r="AKQ24" s="329">
        <v>41</v>
      </c>
      <c r="AKR24" s="329">
        <v>39</v>
      </c>
      <c r="AKS24" s="329">
        <v>43</v>
      </c>
      <c r="AKT24" s="329"/>
      <c r="AKU24" s="329"/>
      <c r="AKV24" s="329"/>
      <c r="AKW24" s="329"/>
      <c r="AKX24" s="329"/>
      <c r="AKY24" s="329"/>
      <c r="AKZ24" s="329"/>
      <c r="ALA24" s="329"/>
      <c r="ALB24" s="329"/>
      <c r="ALC24" s="329"/>
      <c r="ALD24" s="329"/>
      <c r="ALE24" s="329"/>
      <c r="ALF24" s="329"/>
    </row>
    <row r="25" spans="1:16383" ht="30">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12">
        <v>437</v>
      </c>
      <c r="AHH25" s="129">
        <v>479</v>
      </c>
      <c r="AHI25" s="129">
        <v>425</v>
      </c>
      <c r="AHJ25" s="312">
        <v>387</v>
      </c>
      <c r="AHK25" s="312">
        <v>357</v>
      </c>
      <c r="AHL25" s="312">
        <v>362</v>
      </c>
      <c r="AHM25" s="129">
        <v>345</v>
      </c>
      <c r="AHN25" s="129">
        <v>404</v>
      </c>
      <c r="AHO25" s="312">
        <v>349</v>
      </c>
      <c r="AHP25" s="312">
        <v>335</v>
      </c>
      <c r="AHQ25" s="312">
        <v>314</v>
      </c>
      <c r="AHR25" s="129">
        <v>362</v>
      </c>
      <c r="AHS25" s="129">
        <v>391</v>
      </c>
      <c r="AHT25" s="312">
        <v>352</v>
      </c>
      <c r="AHU25" s="129">
        <v>348</v>
      </c>
      <c r="AHV25" s="129">
        <v>395</v>
      </c>
      <c r="AHW25" s="129">
        <v>396</v>
      </c>
      <c r="AHX25" s="312">
        <v>329</v>
      </c>
      <c r="AHY25" s="312">
        <v>335</v>
      </c>
      <c r="AHZ25" s="129">
        <v>345</v>
      </c>
      <c r="AIA25" s="312">
        <v>353</v>
      </c>
      <c r="AIB25" s="129">
        <v>342</v>
      </c>
      <c r="AIC25" s="129">
        <v>331</v>
      </c>
      <c r="AID25" s="129">
        <v>380</v>
      </c>
      <c r="AIE25" s="312">
        <v>391</v>
      </c>
      <c r="AIF25" s="312">
        <v>410</v>
      </c>
      <c r="AIG25" s="312">
        <v>270</v>
      </c>
      <c r="AIH25" s="129">
        <v>306</v>
      </c>
      <c r="AII25" s="312">
        <v>331</v>
      </c>
      <c r="AIJ25" s="312">
        <v>339</v>
      </c>
      <c r="AIK25" s="129">
        <v>335</v>
      </c>
      <c r="AIL25" s="312">
        <v>318</v>
      </c>
      <c r="AIM25" s="312">
        <v>308</v>
      </c>
      <c r="AIN25" s="312">
        <v>315</v>
      </c>
      <c r="AIO25" s="312">
        <v>363</v>
      </c>
      <c r="AIP25" s="312">
        <v>463</v>
      </c>
      <c r="AIQ25" s="312">
        <v>412</v>
      </c>
      <c r="AIR25" s="312">
        <v>410</v>
      </c>
      <c r="AIS25" s="312">
        <v>422</v>
      </c>
      <c r="AIT25" s="312">
        <v>398</v>
      </c>
      <c r="AIU25" s="312">
        <v>439</v>
      </c>
      <c r="AIV25" s="312">
        <v>452</v>
      </c>
      <c r="AIW25" s="312">
        <v>498</v>
      </c>
      <c r="AIX25" s="312">
        <v>520</v>
      </c>
      <c r="AIY25" s="312">
        <v>550</v>
      </c>
      <c r="AIZ25" s="312">
        <v>566</v>
      </c>
      <c r="AJA25" s="312">
        <v>712</v>
      </c>
      <c r="AJB25" s="312">
        <v>513</v>
      </c>
      <c r="AJC25" s="312">
        <v>540</v>
      </c>
      <c r="AJD25" s="129">
        <v>514</v>
      </c>
      <c r="AJE25" s="234">
        <v>769</v>
      </c>
      <c r="AJF25" s="322">
        <v>473</v>
      </c>
      <c r="AJG25" s="312">
        <v>405</v>
      </c>
      <c r="AJH25" s="329">
        <v>395</v>
      </c>
      <c r="AJI25" s="329">
        <v>426</v>
      </c>
      <c r="AJJ25" s="312">
        <v>483</v>
      </c>
      <c r="AJK25" s="329">
        <v>533</v>
      </c>
      <c r="AJL25" s="329">
        <v>387</v>
      </c>
      <c r="AJM25" s="329">
        <v>388</v>
      </c>
      <c r="AJN25" s="329">
        <v>437</v>
      </c>
      <c r="AJO25" s="329">
        <v>357</v>
      </c>
      <c r="AJP25" s="329">
        <v>315</v>
      </c>
      <c r="AJQ25" s="329">
        <v>374</v>
      </c>
      <c r="AJR25" s="329">
        <v>431</v>
      </c>
      <c r="AJS25" s="329">
        <v>379</v>
      </c>
      <c r="AJT25" s="329">
        <v>402</v>
      </c>
      <c r="AJU25" s="329">
        <v>389</v>
      </c>
      <c r="AJV25" s="329">
        <v>396</v>
      </c>
      <c r="AJW25" s="329">
        <v>401</v>
      </c>
      <c r="AJX25" s="329">
        <v>403</v>
      </c>
      <c r="AJY25" s="329">
        <v>370</v>
      </c>
      <c r="AJZ25" s="329">
        <v>382</v>
      </c>
      <c r="AKA25" s="329">
        <v>426</v>
      </c>
      <c r="AKB25" s="329">
        <v>352</v>
      </c>
      <c r="AKC25" s="329">
        <v>452</v>
      </c>
      <c r="AKD25" s="329">
        <v>446</v>
      </c>
      <c r="AKE25" s="329">
        <v>491</v>
      </c>
      <c r="AKF25" s="329">
        <v>458</v>
      </c>
      <c r="AKG25" s="329">
        <v>348</v>
      </c>
      <c r="AKH25" s="329">
        <v>373</v>
      </c>
      <c r="AKI25" s="329">
        <v>362</v>
      </c>
      <c r="AKJ25" s="329">
        <v>370</v>
      </c>
      <c r="AKK25" s="329">
        <v>320</v>
      </c>
      <c r="AKL25" s="329">
        <v>355</v>
      </c>
      <c r="AKM25" s="329">
        <v>315</v>
      </c>
      <c r="AKN25" s="329">
        <v>348</v>
      </c>
      <c r="AKO25" s="329">
        <v>368</v>
      </c>
      <c r="AKP25" s="329">
        <v>333</v>
      </c>
      <c r="AKQ25" s="329">
        <v>313</v>
      </c>
      <c r="AKR25" s="329">
        <v>454</v>
      </c>
      <c r="AKS25" s="329">
        <v>440</v>
      </c>
      <c r="AKT25" s="329"/>
      <c r="AKU25" s="329"/>
      <c r="AKV25" s="329"/>
      <c r="AKW25" s="329"/>
      <c r="AKX25" s="329"/>
      <c r="AKY25" s="329"/>
      <c r="AKZ25" s="329"/>
      <c r="ALA25" s="329"/>
      <c r="ALB25" s="329"/>
      <c r="ALC25" s="329"/>
      <c r="ALD25" s="329"/>
      <c r="ALE25" s="329"/>
      <c r="ALF25" s="329"/>
    </row>
    <row r="26" spans="1:16383" ht="12.75" customHeight="1">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22">
        <v>82</v>
      </c>
      <c r="AJG26">
        <v>62</v>
      </c>
      <c r="AJH26" s="329">
        <v>69</v>
      </c>
      <c r="AJI26" s="329">
        <v>80</v>
      </c>
      <c r="AJJ26">
        <v>82</v>
      </c>
      <c r="AJK26" s="329">
        <v>87</v>
      </c>
      <c r="AJL26" s="329">
        <v>72</v>
      </c>
      <c r="AJM26" s="329">
        <v>73</v>
      </c>
      <c r="AJN26" s="329">
        <v>88</v>
      </c>
      <c r="AJO26" s="329">
        <v>62</v>
      </c>
      <c r="AJP26" s="329">
        <v>73</v>
      </c>
      <c r="AJQ26" s="329">
        <v>132</v>
      </c>
      <c r="AJR26" s="329">
        <v>144</v>
      </c>
      <c r="AJS26" s="329">
        <v>119</v>
      </c>
      <c r="AJT26" s="329">
        <v>92</v>
      </c>
      <c r="AJU26" s="329">
        <v>60</v>
      </c>
      <c r="AJV26" s="329">
        <v>81</v>
      </c>
      <c r="AJW26" s="329">
        <v>91</v>
      </c>
      <c r="AJX26" s="329">
        <v>109</v>
      </c>
      <c r="AJY26" s="329">
        <v>65</v>
      </c>
      <c r="AJZ26" s="329">
        <v>98</v>
      </c>
      <c r="AKA26" s="329">
        <v>111</v>
      </c>
      <c r="AKB26" s="329">
        <v>151</v>
      </c>
      <c r="AKC26" s="329">
        <v>307</v>
      </c>
      <c r="AKD26" s="329">
        <v>414</v>
      </c>
      <c r="AKE26" s="329">
        <v>376</v>
      </c>
      <c r="AKF26" s="329">
        <v>213</v>
      </c>
      <c r="AKG26" s="329">
        <v>122</v>
      </c>
      <c r="AKH26" s="329">
        <v>70</v>
      </c>
      <c r="AKI26" s="329">
        <v>103</v>
      </c>
      <c r="AKJ26" s="329">
        <v>124</v>
      </c>
      <c r="AKK26" s="329">
        <v>109</v>
      </c>
      <c r="AKL26" s="329">
        <v>92</v>
      </c>
      <c r="AKM26" s="329">
        <v>118</v>
      </c>
      <c r="AKN26" s="329">
        <v>257</v>
      </c>
      <c r="AKO26" s="329">
        <v>161</v>
      </c>
      <c r="AKP26" s="329">
        <v>121</v>
      </c>
      <c r="AKQ26" s="329">
        <v>85</v>
      </c>
      <c r="AKR26" s="329">
        <v>95</v>
      </c>
      <c r="AKS26" s="329">
        <v>104</v>
      </c>
      <c r="AKT26" s="329"/>
      <c r="AKU26" s="329"/>
      <c r="AKV26" s="329"/>
      <c r="AKW26" s="329"/>
      <c r="AKX26" s="329"/>
      <c r="AKY26" s="329"/>
      <c r="AKZ26" s="329"/>
      <c r="ALA26" s="329"/>
      <c r="ALB26" s="329"/>
      <c r="ALC26" s="329"/>
      <c r="ALD26" s="329"/>
      <c r="ALE26" s="329"/>
      <c r="ALF26" s="329"/>
    </row>
    <row r="27" spans="1:16383" ht="12.75" customHeight="1">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22">
        <v>379</v>
      </c>
      <c r="AJG27">
        <v>396</v>
      </c>
      <c r="AJH27" s="329">
        <v>393</v>
      </c>
      <c r="AJI27" s="329">
        <v>430</v>
      </c>
      <c r="AJJ27">
        <v>442</v>
      </c>
      <c r="AJK27" s="329">
        <v>385</v>
      </c>
      <c r="AJL27" s="329">
        <v>356</v>
      </c>
      <c r="AJM27" s="329">
        <v>366</v>
      </c>
      <c r="AJN27" s="329">
        <v>396</v>
      </c>
      <c r="AJO27" s="329">
        <v>369</v>
      </c>
      <c r="AJP27" s="329">
        <v>353</v>
      </c>
      <c r="AJQ27" s="329">
        <v>493</v>
      </c>
      <c r="AJR27" s="329">
        <v>524</v>
      </c>
      <c r="AJS27" s="329">
        <v>536</v>
      </c>
      <c r="AJT27" s="329">
        <v>452</v>
      </c>
      <c r="AJU27" s="329">
        <v>365</v>
      </c>
      <c r="AJV27" s="329">
        <v>400</v>
      </c>
      <c r="AJW27" s="329">
        <v>400</v>
      </c>
      <c r="AJX27" s="329">
        <v>437</v>
      </c>
      <c r="AJY27" s="329">
        <v>398</v>
      </c>
      <c r="AJZ27" s="329">
        <v>466</v>
      </c>
      <c r="AKA27" s="329">
        <v>493</v>
      </c>
      <c r="AKB27" s="329">
        <v>456</v>
      </c>
      <c r="AKC27" s="329">
        <v>508</v>
      </c>
      <c r="AKD27" s="329">
        <v>538</v>
      </c>
      <c r="AKE27" s="329">
        <v>597</v>
      </c>
      <c r="AKF27" s="329">
        <v>536</v>
      </c>
      <c r="AKG27" s="329">
        <v>450</v>
      </c>
      <c r="AKH27" s="329">
        <v>444</v>
      </c>
      <c r="AKI27" s="329">
        <v>439</v>
      </c>
      <c r="AKJ27" s="329">
        <v>478</v>
      </c>
      <c r="AKK27" s="329">
        <v>425</v>
      </c>
      <c r="AKL27" s="329">
        <v>360</v>
      </c>
      <c r="AKM27" s="329">
        <v>413</v>
      </c>
      <c r="AKN27" s="329">
        <v>384</v>
      </c>
      <c r="AKO27" s="329">
        <v>419</v>
      </c>
      <c r="AKP27" s="329">
        <v>426</v>
      </c>
      <c r="AKQ27" s="329">
        <v>392</v>
      </c>
      <c r="AKR27" s="329">
        <v>457</v>
      </c>
      <c r="AKS27" s="329">
        <v>451</v>
      </c>
      <c r="AKT27" s="329"/>
      <c r="AKU27" s="329"/>
      <c r="AKV27" s="329"/>
      <c r="AKW27" s="329"/>
      <c r="AKX27" s="329"/>
      <c r="AKY27" s="329"/>
      <c r="AKZ27" s="329"/>
      <c r="ALA27" s="329"/>
      <c r="ALB27" s="329"/>
      <c r="ALC27" s="329"/>
      <c r="ALD27" s="329"/>
      <c r="ALE27" s="329"/>
      <c r="ALF27" s="329"/>
    </row>
    <row r="28" spans="1:16383" ht="12.75" customHeight="1">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22">
        <v>94</v>
      </c>
      <c r="AJG28">
        <v>61</v>
      </c>
      <c r="AJH28" s="329">
        <v>77</v>
      </c>
      <c r="AJI28" s="329">
        <v>54</v>
      </c>
      <c r="AJJ28">
        <v>87</v>
      </c>
      <c r="AJK28" s="329">
        <v>63</v>
      </c>
      <c r="AJL28" s="329">
        <v>76</v>
      </c>
      <c r="AJM28" s="329">
        <v>75</v>
      </c>
      <c r="AJN28" s="329">
        <v>69</v>
      </c>
      <c r="AJO28" s="329">
        <v>80</v>
      </c>
      <c r="AJP28" s="329">
        <v>79</v>
      </c>
      <c r="AJQ28" s="329">
        <v>69</v>
      </c>
      <c r="AJR28" s="329">
        <v>75</v>
      </c>
      <c r="AJS28" s="329">
        <v>84</v>
      </c>
      <c r="AJT28" s="329">
        <v>113</v>
      </c>
      <c r="AJU28" s="329">
        <v>116</v>
      </c>
      <c r="AJV28" s="329">
        <v>107</v>
      </c>
      <c r="AJW28" s="329">
        <v>111</v>
      </c>
      <c r="AJX28" s="329">
        <v>71</v>
      </c>
      <c r="AJY28" s="329">
        <v>79</v>
      </c>
      <c r="AJZ28" s="329">
        <v>59</v>
      </c>
      <c r="AKA28" s="329">
        <v>89</v>
      </c>
      <c r="AKB28" s="329">
        <v>98</v>
      </c>
      <c r="AKC28" s="329">
        <v>75</v>
      </c>
      <c r="AKD28" s="329">
        <v>75</v>
      </c>
      <c r="AKE28" s="329">
        <v>79</v>
      </c>
      <c r="AKF28" s="329">
        <v>99</v>
      </c>
      <c r="AKG28" s="329">
        <v>60</v>
      </c>
      <c r="AKH28" s="329">
        <v>76</v>
      </c>
      <c r="AKI28" s="329">
        <v>68</v>
      </c>
      <c r="AKJ28" s="329">
        <v>67</v>
      </c>
      <c r="AKK28" s="329">
        <v>96</v>
      </c>
      <c r="AKL28" s="329">
        <v>75</v>
      </c>
      <c r="AKM28" s="329">
        <v>80</v>
      </c>
      <c r="AKN28" s="329">
        <v>91</v>
      </c>
      <c r="AKO28" s="329">
        <v>83</v>
      </c>
      <c r="AKP28" s="329">
        <v>78</v>
      </c>
      <c r="AKQ28" s="329">
        <v>81</v>
      </c>
      <c r="AKR28" s="329">
        <v>129</v>
      </c>
      <c r="AKS28" s="329">
        <v>138</v>
      </c>
      <c r="AKT28" s="329"/>
      <c r="AKU28" s="329"/>
      <c r="AKV28" s="329"/>
      <c r="AKW28" s="329"/>
      <c r="AKX28" s="329"/>
      <c r="AKY28" s="329"/>
      <c r="AKZ28" s="329"/>
      <c r="ALA28" s="329"/>
      <c r="ALB28" s="329"/>
      <c r="ALC28" s="329"/>
      <c r="ALD28" s="329"/>
      <c r="ALE28" s="329"/>
      <c r="ALF28" s="329"/>
    </row>
    <row r="29" spans="1:16383" ht="12.75" customHeight="1">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22">
        <v>494</v>
      </c>
      <c r="AJG29">
        <v>394</v>
      </c>
      <c r="AJH29" s="329">
        <v>299</v>
      </c>
      <c r="AJI29" s="329">
        <v>326</v>
      </c>
      <c r="AJJ29">
        <v>327</v>
      </c>
      <c r="AJK29" s="329">
        <v>276</v>
      </c>
      <c r="AJL29" s="329">
        <v>255</v>
      </c>
      <c r="AJM29" s="329">
        <v>305</v>
      </c>
      <c r="AJN29" s="329">
        <v>296</v>
      </c>
      <c r="AJO29" s="329">
        <v>290</v>
      </c>
      <c r="AJP29" s="329">
        <v>260</v>
      </c>
      <c r="AJQ29" s="329">
        <v>293</v>
      </c>
      <c r="AJR29" s="329">
        <v>281</v>
      </c>
      <c r="AJS29" s="329">
        <v>292</v>
      </c>
      <c r="AJT29" s="329">
        <v>265</v>
      </c>
      <c r="AJU29" s="329">
        <v>212</v>
      </c>
      <c r="AJV29" s="329">
        <v>259</v>
      </c>
      <c r="AJW29" s="329">
        <v>296</v>
      </c>
      <c r="AJX29" s="329">
        <v>300</v>
      </c>
      <c r="AJY29" s="329">
        <v>261</v>
      </c>
      <c r="AJZ29" s="329">
        <v>232</v>
      </c>
      <c r="AKA29" s="329">
        <v>258</v>
      </c>
      <c r="AKB29" s="329">
        <v>284</v>
      </c>
      <c r="AKC29" s="329">
        <v>348</v>
      </c>
      <c r="AKD29" s="329">
        <v>367</v>
      </c>
      <c r="AKE29" s="329">
        <v>269</v>
      </c>
      <c r="AKF29" s="329">
        <v>276</v>
      </c>
      <c r="AKG29" s="329">
        <v>230</v>
      </c>
      <c r="AKH29" s="329">
        <v>209</v>
      </c>
      <c r="AKI29" s="329">
        <v>234</v>
      </c>
      <c r="AKJ29" s="329">
        <v>288</v>
      </c>
      <c r="AKK29" s="329">
        <v>261</v>
      </c>
      <c r="AKL29" s="329">
        <v>245</v>
      </c>
      <c r="AKM29" s="329">
        <v>256</v>
      </c>
      <c r="AKN29" s="329">
        <v>241</v>
      </c>
      <c r="AKO29" s="329">
        <v>259</v>
      </c>
      <c r="AKP29" s="329">
        <v>228</v>
      </c>
      <c r="AKQ29" s="329">
        <v>264</v>
      </c>
      <c r="AKR29" s="329">
        <v>301</v>
      </c>
      <c r="AKS29" s="329">
        <v>273</v>
      </c>
      <c r="AKT29" s="329"/>
      <c r="AKU29" s="329"/>
      <c r="AKV29" s="329"/>
      <c r="AKW29" s="329"/>
      <c r="AKX29" s="329"/>
      <c r="AKY29" s="329"/>
      <c r="AKZ29" s="329"/>
      <c r="ALA29" s="329"/>
      <c r="ALB29" s="329"/>
      <c r="ALC29" s="329"/>
      <c r="ALD29" s="329"/>
      <c r="ALE29" s="329"/>
      <c r="ALF29" s="329"/>
    </row>
    <row r="30" spans="1:16383" ht="12.75" customHeight="1">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22">
        <v>160</v>
      </c>
      <c r="AJG30">
        <v>172</v>
      </c>
      <c r="AJH30" s="329">
        <v>128</v>
      </c>
      <c r="AJI30" s="329">
        <v>119</v>
      </c>
      <c r="AJJ30">
        <v>125</v>
      </c>
      <c r="AJK30" s="329">
        <v>129</v>
      </c>
      <c r="AJL30" s="329">
        <v>126</v>
      </c>
      <c r="AJM30" s="329">
        <v>143</v>
      </c>
      <c r="AJN30" s="329">
        <v>144</v>
      </c>
      <c r="AJO30" s="329">
        <v>107</v>
      </c>
      <c r="AJP30" s="329">
        <v>120</v>
      </c>
      <c r="AJQ30" s="329">
        <v>114</v>
      </c>
      <c r="AJR30" s="329">
        <v>124</v>
      </c>
      <c r="AJS30" s="329">
        <v>119</v>
      </c>
      <c r="AJT30" s="329">
        <v>130</v>
      </c>
      <c r="AJU30" s="329">
        <v>116</v>
      </c>
      <c r="AJV30" s="329">
        <v>143</v>
      </c>
      <c r="AJW30" s="329">
        <v>130</v>
      </c>
      <c r="AJX30" s="329">
        <v>128</v>
      </c>
      <c r="AJY30" s="329">
        <v>160</v>
      </c>
      <c r="AJZ30" s="329">
        <v>135</v>
      </c>
      <c r="AKA30" s="329">
        <v>142</v>
      </c>
      <c r="AKB30" s="329">
        <v>131</v>
      </c>
      <c r="AKC30" s="329">
        <v>128</v>
      </c>
      <c r="AKD30" s="329">
        <v>142</v>
      </c>
      <c r="AKE30" s="329">
        <v>156</v>
      </c>
      <c r="AKF30" s="329">
        <v>171</v>
      </c>
      <c r="AKG30" s="329">
        <v>144</v>
      </c>
      <c r="AKH30" s="329">
        <v>124</v>
      </c>
      <c r="AKI30" s="329">
        <v>135</v>
      </c>
      <c r="AKJ30" s="329">
        <v>128</v>
      </c>
      <c r="AKK30" s="329">
        <v>134</v>
      </c>
      <c r="AKL30" s="329">
        <v>125</v>
      </c>
      <c r="AKM30" s="329">
        <v>116</v>
      </c>
      <c r="AKN30" s="329">
        <v>159</v>
      </c>
      <c r="AKO30" s="329">
        <v>149</v>
      </c>
      <c r="AKP30" s="329">
        <v>131</v>
      </c>
      <c r="AKQ30" s="329">
        <v>163</v>
      </c>
      <c r="AKR30" s="329">
        <v>151</v>
      </c>
      <c r="AKS30" s="329">
        <v>157</v>
      </c>
      <c r="AKT30" s="329"/>
      <c r="AKU30" s="329"/>
      <c r="AKV30" s="329"/>
      <c r="AKW30" s="329"/>
      <c r="AKX30" s="329"/>
      <c r="AKY30" s="329"/>
      <c r="AKZ30" s="329"/>
      <c r="ALA30" s="329"/>
      <c r="ALB30" s="329"/>
      <c r="ALC30" s="329"/>
      <c r="ALD30" s="329"/>
      <c r="ALE30" s="329"/>
      <c r="ALF30" s="329"/>
    </row>
    <row r="31" spans="1:16383" ht="12.75" customHeight="1">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22">
        <v>95</v>
      </c>
      <c r="AJG31">
        <v>72</v>
      </c>
      <c r="AJH31" s="329">
        <v>61</v>
      </c>
      <c r="AJI31" s="329">
        <v>48</v>
      </c>
      <c r="AJJ31">
        <v>70</v>
      </c>
      <c r="AJK31" s="329">
        <v>84</v>
      </c>
      <c r="AJL31" s="329">
        <v>59</v>
      </c>
      <c r="AJM31" s="329">
        <v>63</v>
      </c>
      <c r="AJN31" s="329">
        <v>65</v>
      </c>
      <c r="AJO31" s="329">
        <v>57</v>
      </c>
      <c r="AJP31" s="329">
        <v>72</v>
      </c>
      <c r="AJQ31" s="329">
        <v>73</v>
      </c>
      <c r="AJR31" s="329">
        <v>62</v>
      </c>
      <c r="AJS31" s="329">
        <v>57</v>
      </c>
      <c r="AJT31" s="329">
        <v>58</v>
      </c>
      <c r="AJU31" s="329">
        <v>50</v>
      </c>
      <c r="AJV31" s="329">
        <v>61</v>
      </c>
      <c r="AJW31" s="329">
        <v>65</v>
      </c>
      <c r="AJX31" s="329">
        <v>63</v>
      </c>
      <c r="AJY31" s="329">
        <v>51</v>
      </c>
      <c r="AJZ31" s="329">
        <v>51</v>
      </c>
      <c r="AKA31" s="329">
        <v>90</v>
      </c>
      <c r="AKB31" s="329">
        <v>53</v>
      </c>
      <c r="AKC31" s="329">
        <v>73</v>
      </c>
      <c r="AKD31" s="329">
        <v>82</v>
      </c>
      <c r="AKE31" s="329">
        <v>158</v>
      </c>
      <c r="AKF31" s="329">
        <v>133</v>
      </c>
      <c r="AKG31" s="329">
        <v>92</v>
      </c>
      <c r="AKH31" s="329">
        <v>66</v>
      </c>
      <c r="AKI31" s="329">
        <v>74</v>
      </c>
      <c r="AKJ31" s="329">
        <v>92</v>
      </c>
      <c r="AKK31" s="329">
        <v>88</v>
      </c>
      <c r="AKL31" s="329">
        <v>59</v>
      </c>
      <c r="AKM31" s="329">
        <v>56</v>
      </c>
      <c r="AKN31" s="329">
        <v>76</v>
      </c>
      <c r="AKO31" s="329">
        <v>82</v>
      </c>
      <c r="AKP31" s="329">
        <v>94</v>
      </c>
      <c r="AKQ31" s="329">
        <v>84</v>
      </c>
      <c r="AKR31" s="329">
        <v>125</v>
      </c>
      <c r="AKS31" s="329">
        <v>143</v>
      </c>
      <c r="AKT31" s="329"/>
      <c r="AKU31" s="329"/>
      <c r="AKV31" s="329"/>
      <c r="AKW31" s="329"/>
      <c r="AKX31" s="329"/>
      <c r="AKY31" s="329"/>
      <c r="AKZ31" s="329"/>
      <c r="ALA31" s="329"/>
      <c r="ALB31" s="329"/>
      <c r="ALC31" s="329"/>
      <c r="ALD31" s="329"/>
      <c r="ALE31" s="329"/>
      <c r="ALF31" s="329"/>
    </row>
    <row r="32" spans="1:16383" ht="12.75" customHeight="1">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22">
        <v>767</v>
      </c>
      <c r="AJG32">
        <v>324</v>
      </c>
      <c r="AJH32" s="329">
        <v>302</v>
      </c>
      <c r="AJI32" s="329">
        <v>271</v>
      </c>
      <c r="AJJ32">
        <v>278</v>
      </c>
      <c r="AJK32" s="329">
        <v>378</v>
      </c>
      <c r="AJL32" s="329">
        <v>430</v>
      </c>
      <c r="AJM32" s="329">
        <v>446</v>
      </c>
      <c r="AJN32" s="329">
        <v>357</v>
      </c>
      <c r="AJO32" s="329">
        <v>286</v>
      </c>
      <c r="AJP32" s="329">
        <v>294</v>
      </c>
      <c r="AJQ32" s="329">
        <v>291</v>
      </c>
      <c r="AJR32" s="329">
        <v>315</v>
      </c>
      <c r="AJS32" s="329">
        <v>358</v>
      </c>
      <c r="AJT32" s="329">
        <v>281</v>
      </c>
      <c r="AJU32" s="329">
        <v>331</v>
      </c>
      <c r="AJV32" s="329">
        <v>313</v>
      </c>
      <c r="AJW32" s="329">
        <v>284</v>
      </c>
      <c r="AJX32" s="329">
        <v>277</v>
      </c>
      <c r="AJY32" s="329">
        <v>305</v>
      </c>
      <c r="AJZ32" s="329">
        <v>269</v>
      </c>
      <c r="AKA32" s="329">
        <v>329</v>
      </c>
      <c r="AKB32" s="329">
        <v>258</v>
      </c>
      <c r="AKC32" s="329">
        <v>265</v>
      </c>
      <c r="AKD32" s="329">
        <v>287</v>
      </c>
      <c r="AKE32" s="329">
        <v>338</v>
      </c>
      <c r="AKF32" s="329">
        <v>333</v>
      </c>
      <c r="AKG32" s="329">
        <v>260</v>
      </c>
      <c r="AKH32" s="329">
        <v>264</v>
      </c>
      <c r="AKI32" s="329">
        <v>258</v>
      </c>
      <c r="AKJ32" s="329">
        <v>258</v>
      </c>
      <c r="AKK32" s="329">
        <v>228</v>
      </c>
      <c r="AKL32" s="329">
        <v>245</v>
      </c>
      <c r="AKM32" s="329">
        <v>290</v>
      </c>
      <c r="AKN32" s="329">
        <v>288</v>
      </c>
      <c r="AKO32" s="329">
        <v>277</v>
      </c>
      <c r="AKP32" s="329">
        <v>239</v>
      </c>
      <c r="AKQ32" s="329">
        <v>269</v>
      </c>
      <c r="AKR32" s="329">
        <v>519</v>
      </c>
      <c r="AKS32" s="329">
        <v>780</v>
      </c>
      <c r="AKT32" s="329"/>
      <c r="AKU32" s="329"/>
      <c r="AKV32" s="329"/>
      <c r="AKW32" s="329"/>
      <c r="AKX32" s="329"/>
      <c r="AKY32" s="329"/>
      <c r="AKZ32" s="329"/>
      <c r="ALA32" s="329"/>
      <c r="ALB32" s="329"/>
      <c r="ALC32" s="329"/>
      <c r="ALD32" s="329"/>
      <c r="ALE32" s="329"/>
      <c r="ALF32" s="329"/>
    </row>
    <row r="33" spans="1:994" s="133" customFormat="1" ht="12.75" customHeight="1" thickBot="1">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25">
        <f t="shared" ref="AJF33:AJK33" si="61">SUM(AJF5:AJF11,AJF13:AJF15,AJF17:AJF18,AJF20:AJF32)</f>
        <v>6492</v>
      </c>
      <c r="AJG33" s="332">
        <f t="shared" si="61"/>
        <v>5531</v>
      </c>
      <c r="AJH33" s="332">
        <f t="shared" si="61"/>
        <v>5924</v>
      </c>
      <c r="AJI33" s="332">
        <f t="shared" si="61"/>
        <v>6156</v>
      </c>
      <c r="AJJ33" s="332">
        <f t="shared" si="61"/>
        <v>6796</v>
      </c>
      <c r="AJK33" s="332">
        <f t="shared" si="61"/>
        <v>7450</v>
      </c>
      <c r="AJL33" s="332">
        <f t="shared" ref="AJL33:AJQ33" si="62">SUM(AJL5:AJL11,AJL13:AJL15,AJL17:AJL18,AJL20:AJL32)</f>
        <v>5531</v>
      </c>
      <c r="AJM33" s="332">
        <f t="shared" si="62"/>
        <v>5756</v>
      </c>
      <c r="AJN33" s="332">
        <f t="shared" si="62"/>
        <v>5831</v>
      </c>
      <c r="AJO33" s="332">
        <f t="shared" si="62"/>
        <v>5067</v>
      </c>
      <c r="AJP33" s="332">
        <f t="shared" si="62"/>
        <v>5389</v>
      </c>
      <c r="AJQ33" s="332">
        <f t="shared" si="62"/>
        <v>5246</v>
      </c>
      <c r="AJR33" s="332">
        <f>SUM(AJR5:AJR11,AJR13:AJR15,AJR17:AJR18,AJR20:AJR32)</f>
        <v>6296</v>
      </c>
      <c r="AJS33" s="332">
        <f>SUM(AJS5:AJS11,AJS13:AJS15,AJS17:AJS18,AJS20:AJS32)</f>
        <v>6128</v>
      </c>
      <c r="AJT33" s="332">
        <f>SUM(AJT5:AJT11,AJT13:AJT15,AJT17:AJT18,AJT20:AJT32)</f>
        <v>5575</v>
      </c>
      <c r="AJU33" s="332">
        <f>SUM(AJU20:AJU32,AJU17:AJU18,AJU13:AJU15,AJU5:AJU11)</f>
        <v>4909</v>
      </c>
      <c r="AJV33" s="332">
        <f t="shared" ref="AJV33:AKA33" si="63">SUM(AJV5:AJV11,AJV13:AJV15,AJV17:AJV18,AJV20:AJV32)</f>
        <v>5369</v>
      </c>
      <c r="AJW33" s="332">
        <f t="shared" si="63"/>
        <v>5377</v>
      </c>
      <c r="AJX33" s="332">
        <f t="shared" si="63"/>
        <v>5465</v>
      </c>
      <c r="AJY33" s="332">
        <f t="shared" si="63"/>
        <v>5170</v>
      </c>
      <c r="AJZ33" s="332">
        <f t="shared" si="63"/>
        <v>5003</v>
      </c>
      <c r="AKA33" s="332">
        <f t="shared" si="63"/>
        <v>5543</v>
      </c>
      <c r="AKB33" s="332">
        <f t="shared" ref="AKB33:AKG33" si="64">SUM(AKB5:AKB11,AKB13:AKB15,AKB17:AKB18,AKB20:AKB32)</f>
        <v>4925</v>
      </c>
      <c r="AKC33" s="332">
        <f t="shared" si="64"/>
        <v>5401</v>
      </c>
      <c r="AKD33" s="332">
        <f t="shared" si="64"/>
        <v>5739</v>
      </c>
      <c r="AKE33" s="332">
        <f t="shared" si="64"/>
        <v>6113</v>
      </c>
      <c r="AKF33" s="332">
        <f t="shared" si="64"/>
        <v>5949</v>
      </c>
      <c r="AKG33" s="332">
        <f t="shared" si="64"/>
        <v>4843</v>
      </c>
      <c r="AKH33" s="332">
        <f t="shared" ref="AKH33:AKM33" si="65">SUM(AKH5:AKH11,AKH13:AKH15,AKH17:AKH18,AKH20:AKH32)</f>
        <v>4653</v>
      </c>
      <c r="AKI33" s="332">
        <f t="shared" si="65"/>
        <v>4964</v>
      </c>
      <c r="AKJ33" s="332">
        <f t="shared" si="65"/>
        <v>5117</v>
      </c>
      <c r="AKK33" s="332">
        <f t="shared" si="65"/>
        <v>4829</v>
      </c>
      <c r="AKL33" s="332">
        <f t="shared" si="65"/>
        <v>4637</v>
      </c>
      <c r="AKM33" s="332">
        <f t="shared" si="65"/>
        <v>4716</v>
      </c>
      <c r="AKN33" s="332">
        <f>SUM(AKN5:AKN11,AKN13:AKN15,AKN17:AKN18,AKN20:AKN32)</f>
        <v>5048</v>
      </c>
      <c r="AKO33" s="332">
        <f>SUM(AKO5:AKO11,AKO13:AKO15,AKO17:AKO18,AKO20:AKO32)</f>
        <v>5164</v>
      </c>
      <c r="AKP33" s="332">
        <f>SUM(AKP5:AKP11,AKP13:AKP15,AKP17:AKP18,AKP20:AKP32)</f>
        <v>4842</v>
      </c>
      <c r="AKQ33" s="332">
        <f>SUM(AKQ5:AKQ11,AKQ13:AKQ15,AKQ17:AKQ18,AKQ20:AKQ32)</f>
        <v>4790</v>
      </c>
      <c r="AKR33" s="332">
        <f>SUM(AKR5:AKR11,AKR13:AKR15,AKR17:AKR18,AKR20:AKR32)</f>
        <v>5884</v>
      </c>
      <c r="AKS33" s="332">
        <f>SUM(AKS5:AKS11,AKS13:AKS15,AKS17:AKS18,AKS20:AKS32)</f>
        <v>6287</v>
      </c>
      <c r="AKT33" s="332"/>
      <c r="AKU33" s="332"/>
      <c r="AKV33" s="332"/>
      <c r="AKW33" s="332"/>
      <c r="AKX33" s="332"/>
      <c r="AKY33" s="332"/>
      <c r="AKZ33" s="332"/>
      <c r="ALA33" s="332"/>
      <c r="ALB33" s="332"/>
      <c r="ALC33" s="332"/>
      <c r="ALD33" s="332"/>
      <c r="ALE33" s="332"/>
      <c r="ALF33" s="332"/>
    </row>
    <row r="34" spans="1:994">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U35" activePane="bottomRight" state="frozen"/>
      <selection activeCell="ZM5" sqref="ZM5"/>
      <selection pane="topRight" activeCell="ZM5" sqref="ZM5"/>
      <selection pane="bottomLeft" activeCell="ZM5" sqref="ZM5"/>
      <selection pane="bottomRight" activeCell="Y43" sqref="Y43"/>
    </sheetView>
  </sheetViews>
  <sheetFormatPr defaultColWidth="9.140625" defaultRowHeight="12.75"/>
  <cols>
    <col min="1" max="1" width="7.5703125" style="440" customWidth="1"/>
    <col min="2" max="16" width="9.140625" style="416" hidden="1" customWidth="1"/>
    <col min="17" max="18" width="8.85546875" style="416" hidden="1" customWidth="1"/>
    <col min="19" max="25" width="8.85546875" style="416" customWidth="1"/>
    <col min="26" max="26" width="17.85546875" style="416" customWidth="1"/>
    <col min="27" max="27" width="8.7109375" style="417"/>
    <col min="28" max="16384" width="9.140625" style="416"/>
  </cols>
  <sheetData>
    <row r="1" spans="1:27" ht="104.25" customHeight="1">
      <c r="A1" s="415"/>
      <c r="S1" s="447" t="s">
        <v>269</v>
      </c>
      <c r="T1" s="448"/>
      <c r="U1" s="448"/>
      <c r="V1" s="448"/>
      <c r="W1" s="448"/>
      <c r="X1" s="448"/>
      <c r="Y1" s="449"/>
      <c r="Z1" s="450"/>
    </row>
    <row r="2" spans="1:27" s="417" customFormat="1" ht="13.5" customHeight="1" thickBot="1">
      <c r="A2" s="418" t="s">
        <v>256</v>
      </c>
      <c r="B2" s="418" t="s">
        <v>202</v>
      </c>
      <c r="C2" s="418" t="s">
        <v>203</v>
      </c>
      <c r="D2" s="418" t="s">
        <v>204</v>
      </c>
      <c r="E2" s="418" t="s">
        <v>205</v>
      </c>
      <c r="F2" s="418" t="s">
        <v>206</v>
      </c>
      <c r="G2" s="418" t="s">
        <v>207</v>
      </c>
      <c r="H2" s="418" t="s">
        <v>208</v>
      </c>
      <c r="I2" s="418" t="s">
        <v>209</v>
      </c>
      <c r="J2" s="418" t="s">
        <v>210</v>
      </c>
      <c r="K2" s="418" t="s">
        <v>232</v>
      </c>
      <c r="L2" s="418" t="s">
        <v>235</v>
      </c>
      <c r="M2" s="418" t="s">
        <v>237</v>
      </c>
      <c r="N2" s="418" t="s">
        <v>238</v>
      </c>
      <c r="O2" s="418" t="s">
        <v>239</v>
      </c>
      <c r="P2" s="418" t="s">
        <v>240</v>
      </c>
      <c r="Q2" s="418" t="s">
        <v>241</v>
      </c>
      <c r="R2" s="418" t="s">
        <v>243</v>
      </c>
      <c r="S2" s="418" t="s">
        <v>244</v>
      </c>
      <c r="T2" s="418" t="s">
        <v>246</v>
      </c>
      <c r="U2" s="418" t="s">
        <v>250</v>
      </c>
      <c r="V2" s="418" t="s">
        <v>251</v>
      </c>
      <c r="W2" s="418" t="s">
        <v>254</v>
      </c>
      <c r="X2" s="418" t="s">
        <v>257</v>
      </c>
      <c r="Y2" s="419" t="s">
        <v>267</v>
      </c>
      <c r="Z2" s="418" t="s">
        <v>12</v>
      </c>
    </row>
    <row r="3" spans="1:27" ht="13.5" customHeight="1">
      <c r="A3" s="420">
        <v>1</v>
      </c>
      <c r="B3" s="421">
        <v>18362</v>
      </c>
      <c r="C3" s="422">
        <v>16585</v>
      </c>
      <c r="D3" s="421">
        <v>17433</v>
      </c>
      <c r="E3" s="423">
        <v>15509</v>
      </c>
      <c r="F3" s="424">
        <v>10402</v>
      </c>
      <c r="G3" s="425">
        <v>10362</v>
      </c>
      <c r="H3" s="425">
        <v>11245</v>
      </c>
      <c r="I3" s="425">
        <v>19844</v>
      </c>
      <c r="J3" s="425">
        <v>17736</v>
      </c>
      <c r="K3" s="425">
        <v>19277</v>
      </c>
      <c r="L3" s="425">
        <v>11795</v>
      </c>
      <c r="M3" s="425">
        <v>12409</v>
      </c>
      <c r="N3" s="425">
        <v>12348</v>
      </c>
      <c r="O3" s="425">
        <v>11061</v>
      </c>
      <c r="P3" s="425">
        <v>11047</v>
      </c>
      <c r="Q3" s="426">
        <v>8447</v>
      </c>
      <c r="R3" s="426">
        <v>8329</v>
      </c>
      <c r="S3" s="426">
        <v>9067</v>
      </c>
      <c r="T3" s="426">
        <v>8950</v>
      </c>
      <c r="U3" s="426">
        <v>27147</v>
      </c>
      <c r="V3" s="426">
        <v>11302</v>
      </c>
      <c r="W3" s="426">
        <v>5202</v>
      </c>
      <c r="X3" s="426">
        <v>6340</v>
      </c>
      <c r="Y3" s="427">
        <v>6492</v>
      </c>
      <c r="Z3" s="428">
        <v>45662</v>
      </c>
    </row>
    <row r="4" spans="1:27" ht="13.5" customHeight="1">
      <c r="A4" s="429">
        <v>2</v>
      </c>
      <c r="B4" s="430">
        <v>15082</v>
      </c>
      <c r="C4" s="431">
        <v>14101</v>
      </c>
      <c r="D4" s="430">
        <v>14517</v>
      </c>
      <c r="E4" s="432">
        <v>12774</v>
      </c>
      <c r="F4" s="433">
        <v>8652</v>
      </c>
      <c r="G4" s="434">
        <v>11003</v>
      </c>
      <c r="H4" s="434">
        <v>10008</v>
      </c>
      <c r="I4" s="434">
        <v>17947</v>
      </c>
      <c r="J4" s="434">
        <v>14896</v>
      </c>
      <c r="K4" s="434">
        <v>13215</v>
      </c>
      <c r="L4" s="434">
        <v>13578</v>
      </c>
      <c r="M4" s="434">
        <v>9957</v>
      </c>
      <c r="N4" s="434">
        <v>9844</v>
      </c>
      <c r="O4" s="434">
        <v>8414</v>
      </c>
      <c r="P4" s="434">
        <v>8615</v>
      </c>
      <c r="Q4" s="435">
        <v>7371</v>
      </c>
      <c r="R4" s="435">
        <v>6801</v>
      </c>
      <c r="S4" s="435">
        <v>6964</v>
      </c>
      <c r="T4" s="435">
        <v>8974</v>
      </c>
      <c r="U4" s="435">
        <v>19212</v>
      </c>
      <c r="V4" s="435">
        <v>5377</v>
      </c>
      <c r="W4" s="435">
        <v>5239</v>
      </c>
      <c r="X4" s="435">
        <v>6815</v>
      </c>
      <c r="Y4" s="436">
        <v>5531</v>
      </c>
      <c r="Z4" s="437">
        <v>45669</v>
      </c>
    </row>
    <row r="5" spans="1:27" ht="13.5" customHeight="1">
      <c r="A5" s="429">
        <v>3</v>
      </c>
      <c r="B5" s="430">
        <v>13559</v>
      </c>
      <c r="C5" s="431">
        <v>13508</v>
      </c>
      <c r="D5" s="430">
        <v>10333</v>
      </c>
      <c r="E5" s="432">
        <v>10700</v>
      </c>
      <c r="F5" s="433">
        <v>8536</v>
      </c>
      <c r="G5" s="434">
        <v>9026</v>
      </c>
      <c r="H5" s="434">
        <v>9114</v>
      </c>
      <c r="I5" s="434">
        <v>14110</v>
      </c>
      <c r="J5" s="434">
        <v>12441</v>
      </c>
      <c r="K5" s="434">
        <v>11481</v>
      </c>
      <c r="L5" s="434">
        <v>15805</v>
      </c>
      <c r="M5" s="434">
        <v>9395</v>
      </c>
      <c r="N5" s="434">
        <v>8460</v>
      </c>
      <c r="O5" s="434">
        <v>7573</v>
      </c>
      <c r="P5" s="434">
        <v>7599</v>
      </c>
      <c r="Q5" s="435">
        <v>6904</v>
      </c>
      <c r="R5" s="435">
        <v>6991</v>
      </c>
      <c r="S5" s="435">
        <v>6418</v>
      </c>
      <c r="T5" s="435">
        <v>7928</v>
      </c>
      <c r="U5" s="435">
        <v>16461</v>
      </c>
      <c r="V5" s="435">
        <v>4731</v>
      </c>
      <c r="W5" s="435">
        <v>5207</v>
      </c>
      <c r="X5" s="435">
        <v>6835</v>
      </c>
      <c r="Y5" s="436">
        <v>5924</v>
      </c>
      <c r="Z5" s="437">
        <v>45676</v>
      </c>
    </row>
    <row r="6" spans="1:27" ht="13.5" customHeight="1">
      <c r="A6" s="429">
        <v>4</v>
      </c>
      <c r="B6" s="430">
        <v>16580</v>
      </c>
      <c r="C6" s="431">
        <v>14346</v>
      </c>
      <c r="D6" s="430">
        <v>12019</v>
      </c>
      <c r="E6" s="432">
        <v>10294</v>
      </c>
      <c r="F6" s="433">
        <v>8381</v>
      </c>
      <c r="G6" s="434">
        <v>7665</v>
      </c>
      <c r="H6" s="434">
        <v>11809</v>
      </c>
      <c r="I6" s="434">
        <v>17199</v>
      </c>
      <c r="J6" s="434">
        <v>12637</v>
      </c>
      <c r="K6" s="434">
        <v>10976</v>
      </c>
      <c r="L6" s="434">
        <v>9929</v>
      </c>
      <c r="M6" s="434">
        <v>9656</v>
      </c>
      <c r="N6" s="434">
        <v>8966</v>
      </c>
      <c r="O6" s="434">
        <v>7778</v>
      </c>
      <c r="P6" s="434">
        <v>7395</v>
      </c>
      <c r="Q6" s="435">
        <v>6764</v>
      </c>
      <c r="R6" s="435">
        <v>6800</v>
      </c>
      <c r="S6" s="435">
        <v>6567</v>
      </c>
      <c r="T6" s="435">
        <v>6527</v>
      </c>
      <c r="U6" s="435">
        <v>16102</v>
      </c>
      <c r="V6" s="435">
        <v>4848</v>
      </c>
      <c r="W6" s="435">
        <v>5132</v>
      </c>
      <c r="X6" s="435">
        <v>5415</v>
      </c>
      <c r="Y6" s="436">
        <v>6156</v>
      </c>
      <c r="Z6" s="428">
        <v>45683</v>
      </c>
    </row>
    <row r="7" spans="1:27" ht="13.5" customHeight="1">
      <c r="A7" s="429">
        <v>5</v>
      </c>
      <c r="B7" s="430">
        <v>13045</v>
      </c>
      <c r="C7" s="431">
        <v>13181</v>
      </c>
      <c r="D7" s="430">
        <v>11673</v>
      </c>
      <c r="E7" s="432">
        <v>9440</v>
      </c>
      <c r="F7" s="433">
        <v>8092</v>
      </c>
      <c r="G7" s="434">
        <v>7753</v>
      </c>
      <c r="H7" s="434">
        <v>10708</v>
      </c>
      <c r="I7" s="434">
        <v>17972</v>
      </c>
      <c r="J7" s="434">
        <v>12908</v>
      </c>
      <c r="K7" s="434">
        <v>11225</v>
      </c>
      <c r="L7" s="434">
        <v>9541</v>
      </c>
      <c r="M7" s="434">
        <v>9415</v>
      </c>
      <c r="N7" s="434">
        <v>9985</v>
      </c>
      <c r="O7" s="434">
        <v>8181</v>
      </c>
      <c r="P7" s="434">
        <v>7621</v>
      </c>
      <c r="Q7" s="435">
        <v>8310</v>
      </c>
      <c r="R7" s="435">
        <v>6810</v>
      </c>
      <c r="S7" s="435">
        <v>11104</v>
      </c>
      <c r="T7" s="435">
        <v>7062</v>
      </c>
      <c r="U7" s="435">
        <v>15644</v>
      </c>
      <c r="V7" s="435">
        <v>4863</v>
      </c>
      <c r="W7" s="435">
        <v>5348</v>
      </c>
      <c r="X7" s="435">
        <v>5524</v>
      </c>
      <c r="Y7" s="436">
        <v>6796</v>
      </c>
      <c r="Z7" s="437">
        <v>45690</v>
      </c>
    </row>
    <row r="8" spans="1:27" ht="13.5" customHeight="1">
      <c r="A8" s="429">
        <v>6</v>
      </c>
      <c r="B8" s="430">
        <v>11486</v>
      </c>
      <c r="C8" s="431">
        <v>11082</v>
      </c>
      <c r="D8" s="430">
        <v>9934</v>
      </c>
      <c r="E8" s="432">
        <v>9108</v>
      </c>
      <c r="F8" s="433">
        <v>7312</v>
      </c>
      <c r="G8" s="434">
        <v>7426</v>
      </c>
      <c r="H8" s="434">
        <v>8662</v>
      </c>
      <c r="I8" s="434">
        <v>16032</v>
      </c>
      <c r="J8" s="434">
        <v>12654</v>
      </c>
      <c r="K8" s="434">
        <v>10913</v>
      </c>
      <c r="L8" s="434">
        <v>9667</v>
      </c>
      <c r="M8" s="434">
        <v>8500</v>
      </c>
      <c r="N8" s="434">
        <v>9666</v>
      </c>
      <c r="O8" s="434">
        <v>8236</v>
      </c>
      <c r="P8" s="434">
        <v>6914</v>
      </c>
      <c r="Q8" s="435">
        <v>7481</v>
      </c>
      <c r="R8" s="435">
        <v>5899</v>
      </c>
      <c r="S8" s="435">
        <v>12308</v>
      </c>
      <c r="T8" s="435">
        <v>6203</v>
      </c>
      <c r="U8" s="435">
        <v>13607</v>
      </c>
      <c r="V8" s="435">
        <v>4634</v>
      </c>
      <c r="W8" s="435">
        <v>4869</v>
      </c>
      <c r="X8" s="435">
        <v>5203</v>
      </c>
      <c r="Y8" s="436">
        <v>7450</v>
      </c>
      <c r="Z8" s="437">
        <v>45697</v>
      </c>
    </row>
    <row r="9" spans="1:27" ht="13.5" customHeight="1">
      <c r="A9" s="429">
        <v>7</v>
      </c>
      <c r="B9" s="430">
        <v>11335</v>
      </c>
      <c r="C9" s="431">
        <v>11134</v>
      </c>
      <c r="D9" s="430">
        <v>9897</v>
      </c>
      <c r="E9" s="432">
        <v>8198</v>
      </c>
      <c r="F9" s="433">
        <v>7394</v>
      </c>
      <c r="G9" s="434">
        <v>7328</v>
      </c>
      <c r="H9" s="434">
        <v>7647</v>
      </c>
      <c r="I9" s="434">
        <v>15532</v>
      </c>
      <c r="J9" s="434">
        <v>11227</v>
      </c>
      <c r="K9" s="434">
        <v>10175</v>
      </c>
      <c r="L9" s="434">
        <v>9561</v>
      </c>
      <c r="M9" s="434">
        <v>8115</v>
      </c>
      <c r="N9" s="434">
        <v>7889</v>
      </c>
      <c r="O9" s="434">
        <v>6472</v>
      </c>
      <c r="P9" s="434">
        <v>6506</v>
      </c>
      <c r="Q9" s="435">
        <v>5386</v>
      </c>
      <c r="R9" s="435">
        <v>5959</v>
      </c>
      <c r="S9" s="435">
        <v>7238</v>
      </c>
      <c r="T9" s="435">
        <v>5507</v>
      </c>
      <c r="U9" s="435">
        <v>14043</v>
      </c>
      <c r="V9" s="435">
        <v>4347</v>
      </c>
      <c r="W9" s="435">
        <v>4754</v>
      </c>
      <c r="X9" s="435">
        <v>4910</v>
      </c>
      <c r="Y9" s="436">
        <v>5531</v>
      </c>
      <c r="Z9" s="428">
        <v>45704</v>
      </c>
    </row>
    <row r="10" spans="1:27" ht="13.5" customHeight="1">
      <c r="A10" s="429">
        <v>8</v>
      </c>
      <c r="B10" s="430">
        <v>13454</v>
      </c>
      <c r="C10" s="431">
        <v>12007</v>
      </c>
      <c r="D10" s="430">
        <v>10972</v>
      </c>
      <c r="E10" s="432">
        <v>8115</v>
      </c>
      <c r="F10" s="433">
        <v>7936</v>
      </c>
      <c r="G10" s="434">
        <v>7896</v>
      </c>
      <c r="H10" s="434">
        <v>8148</v>
      </c>
      <c r="I10" s="434">
        <v>16159</v>
      </c>
      <c r="J10" s="434">
        <v>11796</v>
      </c>
      <c r="K10" s="434">
        <v>11264</v>
      </c>
      <c r="L10" s="434">
        <v>9901</v>
      </c>
      <c r="M10" s="434">
        <v>8906</v>
      </c>
      <c r="N10" s="434">
        <v>7961</v>
      </c>
      <c r="O10" s="434">
        <v>6589</v>
      </c>
      <c r="P10" s="434">
        <v>6595</v>
      </c>
      <c r="Q10" s="435">
        <v>6125</v>
      </c>
      <c r="R10" s="435">
        <v>6966</v>
      </c>
      <c r="S10" s="435">
        <v>6116</v>
      </c>
      <c r="T10" s="435">
        <v>5687</v>
      </c>
      <c r="U10" s="435">
        <v>12958</v>
      </c>
      <c r="V10" s="435">
        <v>4338</v>
      </c>
      <c r="W10" s="435">
        <v>5685</v>
      </c>
      <c r="X10" s="435">
        <v>5182</v>
      </c>
      <c r="Y10" s="436">
        <v>5756</v>
      </c>
      <c r="Z10" s="437">
        <v>45711</v>
      </c>
    </row>
    <row r="11" spans="1:27" ht="13.5" customHeight="1">
      <c r="A11" s="429">
        <v>9</v>
      </c>
      <c r="B11" s="430">
        <v>12285</v>
      </c>
      <c r="C11" s="431">
        <v>11442</v>
      </c>
      <c r="D11" s="430">
        <v>10525</v>
      </c>
      <c r="E11" s="432">
        <v>8585</v>
      </c>
      <c r="F11" s="433">
        <v>7705</v>
      </c>
      <c r="G11" s="434">
        <v>7494</v>
      </c>
      <c r="H11" s="434">
        <v>8619</v>
      </c>
      <c r="I11" s="434">
        <v>16469</v>
      </c>
      <c r="J11" s="434">
        <v>11683</v>
      </c>
      <c r="K11" s="434">
        <v>12028</v>
      </c>
      <c r="L11" s="434">
        <v>9125</v>
      </c>
      <c r="M11" s="434">
        <v>8513</v>
      </c>
      <c r="N11" s="434">
        <v>8973</v>
      </c>
      <c r="O11" s="434">
        <v>7068</v>
      </c>
      <c r="P11" s="434">
        <v>6776</v>
      </c>
      <c r="Q11" s="435">
        <v>6366</v>
      </c>
      <c r="R11" s="435">
        <v>5751</v>
      </c>
      <c r="S11" s="435">
        <v>6977</v>
      </c>
      <c r="T11" s="435">
        <v>6548</v>
      </c>
      <c r="U11" s="435">
        <v>11760</v>
      </c>
      <c r="V11" s="435">
        <v>5174</v>
      </c>
      <c r="W11" s="435">
        <v>4922</v>
      </c>
      <c r="X11" s="435">
        <v>5452</v>
      </c>
      <c r="Y11" s="436">
        <v>5831</v>
      </c>
      <c r="Z11" s="437">
        <v>45718</v>
      </c>
    </row>
    <row r="12" spans="1:27" ht="13.5" customHeight="1">
      <c r="A12" s="429">
        <v>10</v>
      </c>
      <c r="B12" s="430">
        <v>12645</v>
      </c>
      <c r="C12" s="431">
        <v>11918</v>
      </c>
      <c r="D12" s="430">
        <v>9366</v>
      </c>
      <c r="E12" s="432">
        <v>8212</v>
      </c>
      <c r="F12" s="433">
        <v>7080</v>
      </c>
      <c r="G12" s="434">
        <v>6790</v>
      </c>
      <c r="H12" s="434">
        <v>8552</v>
      </c>
      <c r="I12" s="434">
        <v>14361</v>
      </c>
      <c r="J12" s="434">
        <v>11403</v>
      </c>
      <c r="K12" s="434">
        <v>10562</v>
      </c>
      <c r="L12" s="434">
        <v>9004</v>
      </c>
      <c r="M12" s="434">
        <v>8428</v>
      </c>
      <c r="N12" s="434">
        <v>7994</v>
      </c>
      <c r="O12" s="434">
        <v>6486</v>
      </c>
      <c r="P12" s="434">
        <v>7268</v>
      </c>
      <c r="Q12" s="435">
        <v>5958</v>
      </c>
      <c r="R12" s="435">
        <v>5364</v>
      </c>
      <c r="S12" s="435">
        <v>5727</v>
      </c>
      <c r="T12" s="435">
        <v>14154</v>
      </c>
      <c r="U12" s="435">
        <v>11699</v>
      </c>
      <c r="V12" s="435">
        <v>4181</v>
      </c>
      <c r="W12" s="435">
        <v>4633</v>
      </c>
      <c r="X12" s="435">
        <v>4907</v>
      </c>
      <c r="Y12" s="436">
        <v>5067</v>
      </c>
      <c r="Z12" s="428">
        <v>45725</v>
      </c>
    </row>
    <row r="13" spans="1:27" ht="13.5" customHeight="1">
      <c r="A13" s="429">
        <v>11</v>
      </c>
      <c r="B13" s="430">
        <v>12218</v>
      </c>
      <c r="C13" s="431">
        <v>10710</v>
      </c>
      <c r="D13" s="430">
        <v>8895</v>
      </c>
      <c r="E13" s="432">
        <v>7634</v>
      </c>
      <c r="F13" s="433">
        <v>7110</v>
      </c>
      <c r="G13" s="434">
        <v>6826</v>
      </c>
      <c r="H13" s="434">
        <v>8253</v>
      </c>
      <c r="I13" s="434">
        <v>13972</v>
      </c>
      <c r="J13" s="434">
        <v>10836</v>
      </c>
      <c r="K13" s="434">
        <v>9365</v>
      </c>
      <c r="L13" s="434">
        <v>9734</v>
      </c>
      <c r="M13" s="434">
        <v>8479</v>
      </c>
      <c r="N13" s="434">
        <v>7255</v>
      </c>
      <c r="O13" s="434">
        <v>6739</v>
      </c>
      <c r="P13" s="434">
        <v>6577</v>
      </c>
      <c r="Q13" s="435">
        <v>5868</v>
      </c>
      <c r="R13" s="435">
        <v>5527</v>
      </c>
      <c r="S13" s="435">
        <v>5339</v>
      </c>
      <c r="T13" s="435">
        <v>128962</v>
      </c>
      <c r="U13" s="435">
        <v>11398</v>
      </c>
      <c r="V13" s="435">
        <v>3843</v>
      </c>
      <c r="W13" s="435">
        <v>4808</v>
      </c>
      <c r="X13" s="435">
        <v>4897</v>
      </c>
      <c r="Y13" s="436">
        <v>5389</v>
      </c>
      <c r="Z13" s="437">
        <v>45732</v>
      </c>
    </row>
    <row r="14" spans="1:27" ht="13.5" customHeight="1">
      <c r="A14" s="429">
        <v>12</v>
      </c>
      <c r="B14" s="430">
        <v>12798</v>
      </c>
      <c r="C14" s="431">
        <v>11304</v>
      </c>
      <c r="D14" s="430">
        <v>9718</v>
      </c>
      <c r="E14" s="432">
        <v>7963</v>
      </c>
      <c r="F14" s="433">
        <v>6749</v>
      </c>
      <c r="G14" s="434">
        <v>6908</v>
      </c>
      <c r="H14" s="434">
        <v>8083</v>
      </c>
      <c r="I14" s="434">
        <v>15131</v>
      </c>
      <c r="J14" s="434">
        <v>10988</v>
      </c>
      <c r="K14" s="434">
        <v>9603</v>
      </c>
      <c r="L14" s="434">
        <v>9203</v>
      </c>
      <c r="M14" s="434">
        <v>8549</v>
      </c>
      <c r="N14" s="434">
        <v>7440</v>
      </c>
      <c r="O14" s="434">
        <v>6378</v>
      </c>
      <c r="P14" s="434">
        <v>6425</v>
      </c>
      <c r="Q14" s="435">
        <v>6160</v>
      </c>
      <c r="R14" s="435">
        <v>5230</v>
      </c>
      <c r="S14" s="435">
        <v>5422</v>
      </c>
      <c r="T14" s="435">
        <v>181975</v>
      </c>
      <c r="U14" s="435">
        <v>11455</v>
      </c>
      <c r="V14" s="435">
        <v>4151</v>
      </c>
      <c r="W14" s="435">
        <v>4796</v>
      </c>
      <c r="X14" s="435">
        <v>4919</v>
      </c>
      <c r="Y14" s="436">
        <v>5246</v>
      </c>
      <c r="Z14" s="428">
        <v>45739</v>
      </c>
    </row>
    <row r="15" spans="1:27" ht="13.5" customHeight="1">
      <c r="A15" s="429">
        <v>13</v>
      </c>
      <c r="B15" s="430">
        <v>12228</v>
      </c>
      <c r="C15" s="431">
        <v>12111</v>
      </c>
      <c r="D15" s="430">
        <v>10135</v>
      </c>
      <c r="E15" s="432">
        <v>9018</v>
      </c>
      <c r="F15" s="433">
        <v>9129</v>
      </c>
      <c r="G15" s="434">
        <v>9613</v>
      </c>
      <c r="H15" s="434">
        <v>10075</v>
      </c>
      <c r="I15" s="434">
        <v>16636</v>
      </c>
      <c r="J15" s="434">
        <v>12633</v>
      </c>
      <c r="K15" s="434">
        <v>10150</v>
      </c>
      <c r="L15" s="434">
        <v>15077</v>
      </c>
      <c r="M15" s="434">
        <v>9443</v>
      </c>
      <c r="N15" s="434">
        <v>8513</v>
      </c>
      <c r="O15" s="434">
        <v>7190</v>
      </c>
      <c r="P15" s="434">
        <v>6627</v>
      </c>
      <c r="Q15" s="435">
        <v>7350</v>
      </c>
      <c r="R15" s="435">
        <v>6500</v>
      </c>
      <c r="S15" s="435">
        <v>6236</v>
      </c>
      <c r="T15" s="435">
        <v>170063</v>
      </c>
      <c r="U15" s="435">
        <v>11863</v>
      </c>
      <c r="V15" s="435">
        <v>4207</v>
      </c>
      <c r="W15" s="435">
        <v>5906</v>
      </c>
      <c r="X15" s="435">
        <v>5714</v>
      </c>
      <c r="Y15" s="436">
        <v>6296</v>
      </c>
      <c r="Z15" s="437">
        <v>45746</v>
      </c>
    </row>
    <row r="16" spans="1:27" ht="13.5" customHeight="1">
      <c r="A16" s="429">
        <v>14</v>
      </c>
      <c r="B16" s="430">
        <v>13412</v>
      </c>
      <c r="C16" s="431">
        <v>13564</v>
      </c>
      <c r="D16" s="430">
        <v>12187</v>
      </c>
      <c r="E16" s="432">
        <v>10743</v>
      </c>
      <c r="F16" s="433">
        <v>7648</v>
      </c>
      <c r="G16" s="434">
        <v>7434</v>
      </c>
      <c r="H16" s="434">
        <v>9197</v>
      </c>
      <c r="I16" s="434">
        <v>15518</v>
      </c>
      <c r="J16" s="434">
        <v>13470</v>
      </c>
      <c r="K16" s="434">
        <v>12762</v>
      </c>
      <c r="L16" s="434">
        <v>9520</v>
      </c>
      <c r="M16" s="434">
        <v>9867</v>
      </c>
      <c r="N16" s="434">
        <v>8835</v>
      </c>
      <c r="O16" s="434">
        <v>8369</v>
      </c>
      <c r="P16" s="434">
        <v>7959</v>
      </c>
      <c r="Q16" s="435">
        <v>6112</v>
      </c>
      <c r="R16" s="435">
        <v>6039</v>
      </c>
      <c r="S16" s="435">
        <v>6890</v>
      </c>
      <c r="T16" s="435">
        <v>143241</v>
      </c>
      <c r="U16" s="435">
        <v>17281</v>
      </c>
      <c r="V16" s="435">
        <v>4606</v>
      </c>
      <c r="W16" s="435">
        <v>5283</v>
      </c>
      <c r="X16" s="435">
        <v>5409</v>
      </c>
      <c r="Y16" s="436">
        <v>6128</v>
      </c>
      <c r="Z16" s="437">
        <v>45753</v>
      </c>
      <c r="AA16" s="438"/>
    </row>
    <row r="17" spans="1:27" ht="13.5" customHeight="1">
      <c r="A17" s="429">
        <v>15</v>
      </c>
      <c r="B17" s="430">
        <v>11936</v>
      </c>
      <c r="C17" s="431">
        <v>11706</v>
      </c>
      <c r="D17" s="430">
        <v>9865</v>
      </c>
      <c r="E17" s="432">
        <v>8511</v>
      </c>
      <c r="F17" s="433">
        <v>7296</v>
      </c>
      <c r="G17" s="434">
        <v>7000</v>
      </c>
      <c r="H17" s="434">
        <v>8899</v>
      </c>
      <c r="I17" s="434">
        <v>12968</v>
      </c>
      <c r="J17" s="434">
        <v>10741</v>
      </c>
      <c r="K17" s="434">
        <v>10260</v>
      </c>
      <c r="L17" s="434">
        <v>9413</v>
      </c>
      <c r="M17" s="434">
        <v>9413</v>
      </c>
      <c r="N17" s="434">
        <v>7905</v>
      </c>
      <c r="O17" s="434">
        <v>6862</v>
      </c>
      <c r="P17" s="434">
        <v>6820</v>
      </c>
      <c r="Q17" s="435">
        <v>5688</v>
      </c>
      <c r="R17" s="435">
        <v>5629</v>
      </c>
      <c r="S17" s="435">
        <v>5709</v>
      </c>
      <c r="T17" s="435">
        <v>82435</v>
      </c>
      <c r="U17" s="435">
        <v>13216</v>
      </c>
      <c r="V17" s="435">
        <v>4423</v>
      </c>
      <c r="W17" s="435">
        <v>4812</v>
      </c>
      <c r="X17" s="435">
        <v>4925</v>
      </c>
      <c r="Y17" s="436">
        <v>5575</v>
      </c>
      <c r="Z17" s="428">
        <v>45760</v>
      </c>
      <c r="AA17" s="438"/>
    </row>
    <row r="18" spans="1:27" ht="13.5" customHeight="1">
      <c r="A18" s="429">
        <v>16</v>
      </c>
      <c r="B18" s="430">
        <v>11759</v>
      </c>
      <c r="C18" s="431">
        <v>11076</v>
      </c>
      <c r="D18" s="430">
        <v>9048</v>
      </c>
      <c r="E18" s="432">
        <v>8346</v>
      </c>
      <c r="F18" s="433">
        <v>6772</v>
      </c>
      <c r="G18" s="434">
        <v>6800</v>
      </c>
      <c r="H18" s="434">
        <v>8198</v>
      </c>
      <c r="I18" s="434">
        <v>13206</v>
      </c>
      <c r="J18" s="434">
        <v>10650</v>
      </c>
      <c r="K18" s="434">
        <v>10055</v>
      </c>
      <c r="L18" s="434">
        <v>8854</v>
      </c>
      <c r="M18" s="434">
        <v>7831</v>
      </c>
      <c r="N18" s="434">
        <v>8373</v>
      </c>
      <c r="O18" s="434">
        <v>6175</v>
      </c>
      <c r="P18" s="434">
        <v>6130</v>
      </c>
      <c r="Q18" s="435">
        <v>5847</v>
      </c>
      <c r="R18" s="435">
        <v>5054</v>
      </c>
      <c r="S18" s="435">
        <v>5290</v>
      </c>
      <c r="T18" s="435">
        <v>137604</v>
      </c>
      <c r="U18" s="435">
        <v>11629</v>
      </c>
      <c r="V18" s="435">
        <v>3988</v>
      </c>
      <c r="W18" s="435">
        <v>4350</v>
      </c>
      <c r="X18" s="435">
        <v>4778</v>
      </c>
      <c r="Y18" s="436">
        <v>4909</v>
      </c>
      <c r="Z18" s="437">
        <v>45767</v>
      </c>
      <c r="AA18" s="438"/>
    </row>
    <row r="19" spans="1:27" ht="13.5" customHeight="1">
      <c r="A19" s="429">
        <v>17</v>
      </c>
      <c r="B19" s="430">
        <v>11073</v>
      </c>
      <c r="C19" s="431">
        <v>11176</v>
      </c>
      <c r="D19" s="430">
        <v>8752</v>
      </c>
      <c r="E19" s="432">
        <v>7324</v>
      </c>
      <c r="F19" s="433">
        <v>6693</v>
      </c>
      <c r="G19" s="434">
        <v>6827</v>
      </c>
      <c r="H19" s="434">
        <v>8355</v>
      </c>
      <c r="I19" s="434">
        <v>13642</v>
      </c>
      <c r="J19" s="434">
        <v>10919</v>
      </c>
      <c r="K19" s="434">
        <v>9881</v>
      </c>
      <c r="L19" s="434">
        <v>9629</v>
      </c>
      <c r="M19" s="434">
        <v>8286</v>
      </c>
      <c r="N19" s="434">
        <v>7742</v>
      </c>
      <c r="O19" s="434">
        <v>6203</v>
      </c>
      <c r="P19" s="434">
        <v>6204</v>
      </c>
      <c r="Q19" s="435">
        <v>5853</v>
      </c>
      <c r="R19" s="435">
        <v>5101</v>
      </c>
      <c r="S19" s="435">
        <v>5212</v>
      </c>
      <c r="T19" s="435">
        <v>100762</v>
      </c>
      <c r="U19" s="435">
        <v>10507</v>
      </c>
      <c r="V19" s="435">
        <v>3682</v>
      </c>
      <c r="W19" s="435">
        <v>4976</v>
      </c>
      <c r="X19" s="435">
        <v>5058</v>
      </c>
      <c r="Y19" s="436">
        <v>5369</v>
      </c>
      <c r="Z19" s="437">
        <v>45774</v>
      </c>
      <c r="AA19" s="438"/>
    </row>
    <row r="20" spans="1:27" ht="13.5" customHeight="1">
      <c r="A20" s="429">
        <v>18</v>
      </c>
      <c r="B20" s="430">
        <v>10939</v>
      </c>
      <c r="C20" s="431">
        <v>10228</v>
      </c>
      <c r="D20" s="430">
        <v>8714</v>
      </c>
      <c r="E20" s="432">
        <v>7803</v>
      </c>
      <c r="F20" s="433">
        <v>6654</v>
      </c>
      <c r="G20" s="434">
        <v>6367</v>
      </c>
      <c r="H20" s="434">
        <v>8149</v>
      </c>
      <c r="I20" s="434">
        <v>12866</v>
      </c>
      <c r="J20" s="434">
        <v>11834</v>
      </c>
      <c r="K20" s="434">
        <v>10961</v>
      </c>
      <c r="L20" s="434">
        <v>8477</v>
      </c>
      <c r="M20" s="434">
        <v>7946</v>
      </c>
      <c r="N20" s="434">
        <v>7479</v>
      </c>
      <c r="O20" s="434">
        <v>6669</v>
      </c>
      <c r="P20" s="434">
        <v>6427</v>
      </c>
      <c r="Q20" s="435">
        <v>5541</v>
      </c>
      <c r="R20" s="435">
        <v>5350</v>
      </c>
      <c r="S20" s="435">
        <v>5078</v>
      </c>
      <c r="T20" s="435">
        <v>109425</v>
      </c>
      <c r="U20" s="435">
        <v>16605</v>
      </c>
      <c r="V20" s="435">
        <v>3989</v>
      </c>
      <c r="W20" s="435">
        <v>4818</v>
      </c>
      <c r="X20" s="435">
        <v>5164</v>
      </c>
      <c r="Y20" s="436">
        <v>5377</v>
      </c>
      <c r="Z20" s="428">
        <v>45781</v>
      </c>
      <c r="AA20" s="438"/>
    </row>
    <row r="21" spans="1:27" ht="13.5" customHeight="1">
      <c r="A21" s="429">
        <v>19</v>
      </c>
      <c r="B21" s="430">
        <v>10105</v>
      </c>
      <c r="C21" s="431">
        <v>9992</v>
      </c>
      <c r="D21" s="430">
        <v>8343</v>
      </c>
      <c r="E21" s="432">
        <v>7495</v>
      </c>
      <c r="F21" s="433">
        <v>6134</v>
      </c>
      <c r="G21" s="434">
        <v>6290</v>
      </c>
      <c r="H21" s="434">
        <v>7802</v>
      </c>
      <c r="I21" s="434">
        <v>13477</v>
      </c>
      <c r="J21" s="434">
        <v>9977</v>
      </c>
      <c r="K21" s="434">
        <v>9381</v>
      </c>
      <c r="L21" s="434">
        <v>8111</v>
      </c>
      <c r="M21" s="434">
        <v>7560</v>
      </c>
      <c r="N21" s="434">
        <v>7217</v>
      </c>
      <c r="O21" s="434">
        <v>6483</v>
      </c>
      <c r="P21" s="434">
        <v>5896</v>
      </c>
      <c r="Q21" s="435">
        <v>5224</v>
      </c>
      <c r="R21" s="435">
        <v>5037</v>
      </c>
      <c r="S21" s="435">
        <v>5459</v>
      </c>
      <c r="T21" s="435">
        <v>138733</v>
      </c>
      <c r="U21" s="435">
        <v>19619</v>
      </c>
      <c r="V21" s="435">
        <v>3813</v>
      </c>
      <c r="W21" s="435">
        <v>4730</v>
      </c>
      <c r="X21" s="435">
        <v>4948</v>
      </c>
      <c r="Y21" s="436">
        <v>5465</v>
      </c>
      <c r="Z21" s="437">
        <v>45788</v>
      </c>
      <c r="AA21" s="438"/>
    </row>
    <row r="22" spans="1:27" ht="13.5" customHeight="1">
      <c r="A22" s="429">
        <v>20</v>
      </c>
      <c r="B22" s="430">
        <v>10090</v>
      </c>
      <c r="C22" s="431">
        <v>10752</v>
      </c>
      <c r="D22" s="430">
        <v>8479</v>
      </c>
      <c r="E22" s="432">
        <v>7941</v>
      </c>
      <c r="F22" s="433">
        <v>6818</v>
      </c>
      <c r="G22" s="434">
        <v>6479</v>
      </c>
      <c r="H22" s="434">
        <v>7793</v>
      </c>
      <c r="I22" s="434">
        <v>12273</v>
      </c>
      <c r="J22" s="434">
        <v>10277</v>
      </c>
      <c r="K22" s="434">
        <v>9217</v>
      </c>
      <c r="L22" s="434">
        <v>8638</v>
      </c>
      <c r="M22" s="434">
        <v>7532</v>
      </c>
      <c r="N22" s="434">
        <v>6278</v>
      </c>
      <c r="O22" s="434">
        <v>6003</v>
      </c>
      <c r="P22" s="434">
        <v>5851</v>
      </c>
      <c r="Q22" s="435">
        <v>5287</v>
      </c>
      <c r="R22" s="435">
        <v>5053</v>
      </c>
      <c r="S22" s="435">
        <v>5458</v>
      </c>
      <c r="T22" s="435">
        <v>48445</v>
      </c>
      <c r="U22" s="435">
        <v>11666</v>
      </c>
      <c r="V22" s="435">
        <v>3519</v>
      </c>
      <c r="W22" s="435">
        <v>4646</v>
      </c>
      <c r="X22" s="435">
        <v>4963</v>
      </c>
      <c r="Y22" s="436">
        <v>5170</v>
      </c>
      <c r="Z22" s="437">
        <v>45795</v>
      </c>
      <c r="AA22" s="438"/>
    </row>
    <row r="23" spans="1:27" ht="13.5" customHeight="1">
      <c r="A23" s="429">
        <v>21</v>
      </c>
      <c r="B23" s="430">
        <v>10518</v>
      </c>
      <c r="C23" s="431">
        <v>9837</v>
      </c>
      <c r="D23" s="430">
        <v>8785</v>
      </c>
      <c r="E23" s="432">
        <v>7624</v>
      </c>
      <c r="F23" s="433">
        <v>6467</v>
      </c>
      <c r="G23" s="434">
        <v>5485</v>
      </c>
      <c r="H23" s="434">
        <v>7018</v>
      </c>
      <c r="I23" s="434">
        <v>12285</v>
      </c>
      <c r="J23" s="434">
        <v>10796</v>
      </c>
      <c r="K23" s="434">
        <v>10023</v>
      </c>
      <c r="L23" s="434">
        <v>8550</v>
      </c>
      <c r="M23" s="434">
        <v>7733</v>
      </c>
      <c r="N23" s="434">
        <v>6767</v>
      </c>
      <c r="O23" s="434">
        <v>5354</v>
      </c>
      <c r="P23" s="434">
        <v>5864</v>
      </c>
      <c r="Q23" s="435">
        <v>5116</v>
      </c>
      <c r="R23" s="435">
        <v>4715</v>
      </c>
      <c r="S23" s="435">
        <v>4865</v>
      </c>
      <c r="T23" s="435">
        <v>31224</v>
      </c>
      <c r="U23" s="435">
        <v>10085</v>
      </c>
      <c r="V23" s="435">
        <v>3883</v>
      </c>
      <c r="W23" s="435">
        <v>4523</v>
      </c>
      <c r="X23" s="435">
        <v>4509</v>
      </c>
      <c r="Y23" s="436">
        <v>5003</v>
      </c>
      <c r="Z23" s="428">
        <v>45802</v>
      </c>
      <c r="AA23" s="438"/>
    </row>
    <row r="24" spans="1:27" ht="13.5" customHeight="1">
      <c r="A24" s="429">
        <v>22</v>
      </c>
      <c r="B24" s="430">
        <v>10703</v>
      </c>
      <c r="C24" s="431">
        <v>10796</v>
      </c>
      <c r="D24" s="430">
        <v>8852</v>
      </c>
      <c r="E24" s="432">
        <v>7388</v>
      </c>
      <c r="F24" s="433">
        <v>6502</v>
      </c>
      <c r="G24" s="434">
        <v>6391</v>
      </c>
      <c r="H24" s="434">
        <v>8194</v>
      </c>
      <c r="I24" s="434">
        <v>13351</v>
      </c>
      <c r="J24" s="434">
        <v>10637</v>
      </c>
      <c r="K24" s="434">
        <v>9575</v>
      </c>
      <c r="L24" s="434">
        <v>9123</v>
      </c>
      <c r="M24" s="434">
        <v>7709</v>
      </c>
      <c r="N24" s="434">
        <v>6805</v>
      </c>
      <c r="O24" s="434">
        <v>5931</v>
      </c>
      <c r="P24" s="434">
        <v>5553</v>
      </c>
      <c r="Q24" s="435">
        <v>5520</v>
      </c>
      <c r="R24" s="435">
        <v>5506</v>
      </c>
      <c r="S24" s="435">
        <v>5354</v>
      </c>
      <c r="T24" s="435">
        <v>29713</v>
      </c>
      <c r="U24" s="435">
        <v>8868</v>
      </c>
      <c r="V24" s="435">
        <v>3638</v>
      </c>
      <c r="W24" s="435">
        <v>4750</v>
      </c>
      <c r="X24" s="435">
        <v>4992</v>
      </c>
      <c r="Y24" s="436">
        <v>5543</v>
      </c>
      <c r="Z24" s="437">
        <v>45809</v>
      </c>
      <c r="AA24" s="438"/>
    </row>
    <row r="25" spans="1:27" ht="13.5" customHeight="1">
      <c r="A25" s="429">
        <v>23</v>
      </c>
      <c r="B25" s="430">
        <v>9532</v>
      </c>
      <c r="C25" s="431">
        <v>9408</v>
      </c>
      <c r="D25" s="430">
        <v>8507</v>
      </c>
      <c r="E25" s="432">
        <v>7668</v>
      </c>
      <c r="F25" s="433">
        <v>6496</v>
      </c>
      <c r="G25" s="434">
        <v>5924</v>
      </c>
      <c r="H25" s="434">
        <v>8145</v>
      </c>
      <c r="I25" s="434">
        <v>11754</v>
      </c>
      <c r="J25" s="434">
        <v>11354</v>
      </c>
      <c r="K25" s="434">
        <v>10018</v>
      </c>
      <c r="L25" s="434">
        <v>8319</v>
      </c>
      <c r="M25" s="434">
        <v>7618</v>
      </c>
      <c r="N25" s="434">
        <v>6773</v>
      </c>
      <c r="O25" s="434">
        <v>5813</v>
      </c>
      <c r="P25" s="434">
        <v>5749</v>
      </c>
      <c r="Q25" s="435">
        <v>5323</v>
      </c>
      <c r="R25" s="435">
        <v>4958</v>
      </c>
      <c r="S25" s="435">
        <v>4846</v>
      </c>
      <c r="T25" s="435">
        <v>29028</v>
      </c>
      <c r="U25" s="435">
        <v>6892</v>
      </c>
      <c r="V25" s="435">
        <v>3847</v>
      </c>
      <c r="W25" s="435">
        <v>4865</v>
      </c>
      <c r="X25" s="435">
        <v>4663</v>
      </c>
      <c r="Y25" s="436">
        <v>4925</v>
      </c>
      <c r="Z25" s="428">
        <v>45816</v>
      </c>
    </row>
    <row r="26" spans="1:27" ht="13.5" customHeight="1">
      <c r="A26" s="429">
        <v>24</v>
      </c>
      <c r="B26" s="430">
        <v>10732</v>
      </c>
      <c r="C26" s="431">
        <v>10867</v>
      </c>
      <c r="D26" s="430">
        <v>8414</v>
      </c>
      <c r="E26" s="432">
        <v>7261</v>
      </c>
      <c r="F26" s="433">
        <v>7175</v>
      </c>
      <c r="G26" s="434">
        <v>6776</v>
      </c>
      <c r="H26" s="434">
        <v>8538</v>
      </c>
      <c r="I26" s="434">
        <v>12439</v>
      </c>
      <c r="J26" s="434">
        <v>10248</v>
      </c>
      <c r="K26" s="434">
        <v>9049</v>
      </c>
      <c r="L26" s="434">
        <v>8708</v>
      </c>
      <c r="M26" s="434">
        <v>8216</v>
      </c>
      <c r="N26" s="434">
        <v>7389</v>
      </c>
      <c r="O26" s="434">
        <v>6561</v>
      </c>
      <c r="P26" s="434">
        <v>5858</v>
      </c>
      <c r="Q26" s="435">
        <v>5543</v>
      </c>
      <c r="R26" s="435">
        <v>5259</v>
      </c>
      <c r="S26" s="435">
        <v>5377</v>
      </c>
      <c r="T26" s="435">
        <v>29612</v>
      </c>
      <c r="U26" s="435">
        <v>7544</v>
      </c>
      <c r="V26" s="435">
        <v>3818</v>
      </c>
      <c r="W26" s="435">
        <v>5215</v>
      </c>
      <c r="X26" s="435">
        <v>5107</v>
      </c>
      <c r="Y26" s="436">
        <v>5401</v>
      </c>
      <c r="Z26" s="437">
        <v>45823</v>
      </c>
    </row>
    <row r="27" spans="1:27" ht="13.5" customHeight="1">
      <c r="A27" s="429">
        <v>25</v>
      </c>
      <c r="B27" s="430">
        <v>11065</v>
      </c>
      <c r="C27" s="431">
        <v>11068</v>
      </c>
      <c r="D27" s="430">
        <v>8513</v>
      </c>
      <c r="E27" s="432">
        <v>7927</v>
      </c>
      <c r="F27" s="433">
        <v>6776</v>
      </c>
      <c r="G27" s="434">
        <v>7119</v>
      </c>
      <c r="H27" s="434">
        <v>8180</v>
      </c>
      <c r="I27" s="434">
        <v>13200</v>
      </c>
      <c r="J27" s="434">
        <v>10988</v>
      </c>
      <c r="K27" s="434">
        <v>9332</v>
      </c>
      <c r="L27" s="434">
        <v>8892</v>
      </c>
      <c r="M27" s="434">
        <v>9827</v>
      </c>
      <c r="N27" s="434">
        <v>7123</v>
      </c>
      <c r="O27" s="434">
        <v>6319</v>
      </c>
      <c r="P27" s="434">
        <v>6207</v>
      </c>
      <c r="Q27" s="435">
        <v>5831</v>
      </c>
      <c r="R27" s="435">
        <v>5385</v>
      </c>
      <c r="S27" s="435">
        <v>5573</v>
      </c>
      <c r="T27" s="435">
        <v>31911</v>
      </c>
      <c r="U27" s="435">
        <v>7505</v>
      </c>
      <c r="V27" s="435">
        <v>4339</v>
      </c>
      <c r="W27" s="435">
        <v>5321</v>
      </c>
      <c r="X27" s="435">
        <v>5331</v>
      </c>
      <c r="Y27" s="436">
        <v>5739</v>
      </c>
      <c r="Z27" s="437">
        <v>45830</v>
      </c>
    </row>
    <row r="28" spans="1:27" ht="13.5" customHeight="1">
      <c r="A28" s="429">
        <v>26</v>
      </c>
      <c r="B28" s="430">
        <v>10375</v>
      </c>
      <c r="C28" s="431">
        <v>10329</v>
      </c>
      <c r="D28" s="430">
        <v>8942</v>
      </c>
      <c r="E28" s="432">
        <v>8084</v>
      </c>
      <c r="F28" s="433">
        <v>7900</v>
      </c>
      <c r="G28" s="434">
        <v>8366</v>
      </c>
      <c r="H28" s="434">
        <v>7607</v>
      </c>
      <c r="I28" s="434">
        <v>11916</v>
      </c>
      <c r="J28" s="434">
        <v>10861</v>
      </c>
      <c r="K28" s="434">
        <v>10004</v>
      </c>
      <c r="L28" s="434">
        <v>10550</v>
      </c>
      <c r="M28" s="434">
        <v>8565</v>
      </c>
      <c r="N28" s="434">
        <v>6948</v>
      </c>
      <c r="O28" s="434">
        <v>5956</v>
      </c>
      <c r="P28" s="434">
        <v>6061</v>
      </c>
      <c r="Q28" s="435">
        <v>6259</v>
      </c>
      <c r="R28" s="435">
        <v>6064</v>
      </c>
      <c r="S28" s="435">
        <v>5496</v>
      </c>
      <c r="T28" s="435">
        <v>28393</v>
      </c>
      <c r="U28" s="435">
        <v>5924</v>
      </c>
      <c r="V28" s="435">
        <v>4259</v>
      </c>
      <c r="W28" s="435">
        <v>5553</v>
      </c>
      <c r="X28" s="435">
        <v>5652</v>
      </c>
      <c r="Y28" s="436">
        <v>6113</v>
      </c>
      <c r="Z28" s="428">
        <v>45837</v>
      </c>
    </row>
    <row r="29" spans="1:27" ht="13.5" customHeight="1">
      <c r="A29" s="429">
        <v>27</v>
      </c>
      <c r="B29" s="430">
        <v>12054</v>
      </c>
      <c r="C29" s="431">
        <v>12258</v>
      </c>
      <c r="D29" s="430">
        <v>9025</v>
      </c>
      <c r="E29" s="432">
        <v>8693</v>
      </c>
      <c r="F29" s="433">
        <v>6772</v>
      </c>
      <c r="G29" s="434">
        <v>6689</v>
      </c>
      <c r="H29" s="434">
        <v>9251</v>
      </c>
      <c r="I29" s="434">
        <v>15062</v>
      </c>
      <c r="J29" s="434">
        <v>11298</v>
      </c>
      <c r="K29" s="434">
        <v>10239</v>
      </c>
      <c r="L29" s="434">
        <v>9150</v>
      </c>
      <c r="M29" s="434">
        <v>8924</v>
      </c>
      <c r="N29" s="434">
        <v>7467</v>
      </c>
      <c r="O29" s="434">
        <v>7735</v>
      </c>
      <c r="P29" s="434">
        <v>7129</v>
      </c>
      <c r="Q29" s="435">
        <v>5997</v>
      </c>
      <c r="R29" s="435">
        <v>5770</v>
      </c>
      <c r="S29" s="435">
        <v>6228</v>
      </c>
      <c r="T29" s="435">
        <v>40466</v>
      </c>
      <c r="U29" s="435">
        <v>5488</v>
      </c>
      <c r="V29" s="435">
        <v>4105</v>
      </c>
      <c r="W29" s="435">
        <v>5366</v>
      </c>
      <c r="X29" s="435">
        <v>5672</v>
      </c>
      <c r="Y29" s="436">
        <v>5949</v>
      </c>
      <c r="Z29" s="437">
        <v>45844</v>
      </c>
    </row>
    <row r="30" spans="1:27" ht="13.5" customHeight="1">
      <c r="A30" s="429">
        <v>28</v>
      </c>
      <c r="B30" s="430">
        <v>9394</v>
      </c>
      <c r="C30" s="431">
        <v>9736</v>
      </c>
      <c r="D30" s="430">
        <v>8762</v>
      </c>
      <c r="E30" s="432">
        <v>7368</v>
      </c>
      <c r="F30" s="433">
        <v>5650</v>
      </c>
      <c r="G30" s="434">
        <v>5798</v>
      </c>
      <c r="H30" s="434">
        <v>7256</v>
      </c>
      <c r="I30" s="434">
        <v>12113</v>
      </c>
      <c r="J30" s="434">
        <v>10565</v>
      </c>
      <c r="K30" s="434">
        <v>9543</v>
      </c>
      <c r="L30" s="434">
        <v>7044</v>
      </c>
      <c r="M30" s="434">
        <v>7122</v>
      </c>
      <c r="N30" s="434">
        <v>6242</v>
      </c>
      <c r="O30" s="434">
        <v>6496</v>
      </c>
      <c r="P30" s="434">
        <v>6151</v>
      </c>
      <c r="Q30" s="435">
        <v>4881</v>
      </c>
      <c r="R30" s="435">
        <v>4764</v>
      </c>
      <c r="S30" s="435">
        <v>4625</v>
      </c>
      <c r="T30" s="435">
        <v>29348</v>
      </c>
      <c r="U30" s="435">
        <v>5061</v>
      </c>
      <c r="V30" s="435">
        <v>3787</v>
      </c>
      <c r="W30" s="435">
        <v>3952</v>
      </c>
      <c r="X30" s="435">
        <v>3748</v>
      </c>
      <c r="Y30" s="436">
        <v>4843</v>
      </c>
      <c r="Z30" s="437">
        <v>45851</v>
      </c>
    </row>
    <row r="31" spans="1:27" ht="13.5" customHeight="1">
      <c r="A31" s="429">
        <v>29</v>
      </c>
      <c r="B31" s="430">
        <v>9883</v>
      </c>
      <c r="C31" s="431">
        <v>9231</v>
      </c>
      <c r="D31" s="430">
        <v>7982</v>
      </c>
      <c r="E31" s="432">
        <v>6837</v>
      </c>
      <c r="F31" s="433">
        <v>6098</v>
      </c>
      <c r="G31" s="434">
        <v>5734</v>
      </c>
      <c r="H31" s="434">
        <v>7744</v>
      </c>
      <c r="I31" s="434">
        <v>11128</v>
      </c>
      <c r="J31" s="434">
        <v>9681</v>
      </c>
      <c r="K31" s="434">
        <v>8730</v>
      </c>
      <c r="L31" s="434">
        <v>7341</v>
      </c>
      <c r="M31" s="434">
        <v>7249</v>
      </c>
      <c r="N31" s="434">
        <v>6711</v>
      </c>
      <c r="O31" s="434">
        <v>5801</v>
      </c>
      <c r="P31" s="434">
        <v>5785</v>
      </c>
      <c r="Q31" s="435">
        <v>5120</v>
      </c>
      <c r="R31" s="435">
        <v>4702</v>
      </c>
      <c r="S31" s="435">
        <v>4617</v>
      </c>
      <c r="T31" s="435">
        <v>28840</v>
      </c>
      <c r="U31" s="435">
        <v>4554</v>
      </c>
      <c r="V31" s="435">
        <v>3334</v>
      </c>
      <c r="W31" s="435">
        <v>3959</v>
      </c>
      <c r="X31" s="435">
        <v>4143</v>
      </c>
      <c r="Y31" s="436">
        <v>4653</v>
      </c>
      <c r="Z31" s="428">
        <v>45858</v>
      </c>
    </row>
    <row r="32" spans="1:27" ht="13.5" customHeight="1">
      <c r="A32" s="429">
        <v>30</v>
      </c>
      <c r="B32" s="430">
        <v>9744</v>
      </c>
      <c r="C32" s="431">
        <v>10094</v>
      </c>
      <c r="D32" s="430">
        <v>8402</v>
      </c>
      <c r="E32" s="432">
        <v>7292</v>
      </c>
      <c r="F32" s="433">
        <v>7405</v>
      </c>
      <c r="G32" s="434">
        <v>6867</v>
      </c>
      <c r="H32" s="434">
        <v>8291</v>
      </c>
      <c r="I32" s="434">
        <v>11907</v>
      </c>
      <c r="J32" s="434">
        <v>10136</v>
      </c>
      <c r="K32" s="434">
        <v>8279</v>
      </c>
      <c r="L32" s="434">
        <v>7991</v>
      </c>
      <c r="M32" s="434">
        <v>7440</v>
      </c>
      <c r="N32" s="434">
        <v>6509</v>
      </c>
      <c r="O32" s="434">
        <v>5874</v>
      </c>
      <c r="P32" s="434">
        <v>6099</v>
      </c>
      <c r="Q32" s="435">
        <v>5883</v>
      </c>
      <c r="R32" s="435">
        <v>5299</v>
      </c>
      <c r="S32" s="435">
        <v>5594</v>
      </c>
      <c r="T32" s="435">
        <v>24985</v>
      </c>
      <c r="U32" s="435">
        <v>4919</v>
      </c>
      <c r="V32" s="435">
        <v>3730</v>
      </c>
      <c r="W32" s="435">
        <v>5158</v>
      </c>
      <c r="X32" s="435">
        <v>4692</v>
      </c>
      <c r="Y32" s="436">
        <v>4964</v>
      </c>
      <c r="Z32" s="437">
        <v>45865</v>
      </c>
    </row>
    <row r="33" spans="1:26" ht="13.5" customHeight="1">
      <c r="A33" s="429">
        <v>31</v>
      </c>
      <c r="B33" s="430">
        <v>10493</v>
      </c>
      <c r="C33" s="431">
        <v>10162</v>
      </c>
      <c r="D33" s="430">
        <v>8730</v>
      </c>
      <c r="E33" s="432">
        <v>7582</v>
      </c>
      <c r="F33" s="433">
        <v>6562</v>
      </c>
      <c r="G33" s="434">
        <v>6271</v>
      </c>
      <c r="H33" s="434">
        <v>8397</v>
      </c>
      <c r="I33" s="434">
        <v>13520</v>
      </c>
      <c r="J33" s="434">
        <v>10802</v>
      </c>
      <c r="K33" s="434">
        <v>8785</v>
      </c>
      <c r="L33" s="434">
        <v>7729</v>
      </c>
      <c r="M33" s="434">
        <v>7654</v>
      </c>
      <c r="N33" s="434">
        <v>6880</v>
      </c>
      <c r="O33" s="434">
        <v>6279</v>
      </c>
      <c r="P33" s="434">
        <v>6027</v>
      </c>
      <c r="Q33" s="435">
        <v>5491</v>
      </c>
      <c r="R33" s="435">
        <v>4855</v>
      </c>
      <c r="S33" s="435">
        <v>5438</v>
      </c>
      <c r="T33" s="435">
        <v>22140</v>
      </c>
      <c r="U33" s="435">
        <v>5420</v>
      </c>
      <c r="V33" s="435">
        <v>4001</v>
      </c>
      <c r="W33" s="435">
        <v>4499</v>
      </c>
      <c r="X33" s="435">
        <v>4731</v>
      </c>
      <c r="Y33" s="436">
        <v>5117</v>
      </c>
      <c r="Z33" s="437">
        <v>45872</v>
      </c>
    </row>
    <row r="34" spans="1:26" ht="13.5" customHeight="1">
      <c r="A34" s="429">
        <v>32</v>
      </c>
      <c r="B34" s="430">
        <v>9620</v>
      </c>
      <c r="C34" s="431">
        <v>8980</v>
      </c>
      <c r="D34" s="430">
        <v>7750</v>
      </c>
      <c r="E34" s="432">
        <v>6741</v>
      </c>
      <c r="F34" s="433">
        <v>6643</v>
      </c>
      <c r="G34" s="434">
        <v>5827</v>
      </c>
      <c r="H34" s="434">
        <v>7803</v>
      </c>
      <c r="I34" s="434">
        <v>12344</v>
      </c>
      <c r="J34" s="434">
        <v>10169</v>
      </c>
      <c r="K34" s="434">
        <v>8847</v>
      </c>
      <c r="L34" s="434">
        <v>7473</v>
      </c>
      <c r="M34" s="434">
        <v>6961</v>
      </c>
      <c r="N34" s="434">
        <v>6347</v>
      </c>
      <c r="O34" s="434">
        <v>5683</v>
      </c>
      <c r="P34" s="434">
        <v>5525</v>
      </c>
      <c r="Q34" s="435">
        <v>5216</v>
      </c>
      <c r="R34" s="435">
        <v>4634</v>
      </c>
      <c r="S34" s="435">
        <v>5003</v>
      </c>
      <c r="T34" s="435">
        <v>21942</v>
      </c>
      <c r="U34" s="435">
        <v>5528</v>
      </c>
      <c r="V34" s="435">
        <v>3838</v>
      </c>
      <c r="W34" s="435">
        <v>4188</v>
      </c>
      <c r="X34" s="435">
        <v>4568</v>
      </c>
      <c r="Y34" s="436">
        <v>4829</v>
      </c>
      <c r="Z34" s="428">
        <v>45879</v>
      </c>
    </row>
    <row r="35" spans="1:26" ht="13.5" customHeight="1">
      <c r="A35" s="429">
        <v>33</v>
      </c>
      <c r="B35" s="431">
        <v>9473</v>
      </c>
      <c r="C35" s="430">
        <v>9081</v>
      </c>
      <c r="D35" s="430">
        <v>7308</v>
      </c>
      <c r="E35" s="432">
        <v>6211</v>
      </c>
      <c r="F35" s="433">
        <v>6472</v>
      </c>
      <c r="G35" s="434">
        <v>5674</v>
      </c>
      <c r="H35" s="434">
        <v>7598</v>
      </c>
      <c r="I35" s="434">
        <v>11163</v>
      </c>
      <c r="J35" s="434">
        <v>9757</v>
      </c>
      <c r="K35" s="434">
        <v>8443</v>
      </c>
      <c r="L35" s="434">
        <v>7392</v>
      </c>
      <c r="M35" s="434">
        <v>6485</v>
      </c>
      <c r="N35" s="434">
        <v>5812</v>
      </c>
      <c r="O35" s="434">
        <v>5632</v>
      </c>
      <c r="P35" s="434">
        <v>5356</v>
      </c>
      <c r="Q35" s="435">
        <v>4857</v>
      </c>
      <c r="R35" s="435">
        <v>5188</v>
      </c>
      <c r="S35" s="435">
        <v>4740</v>
      </c>
      <c r="T35" s="435">
        <v>18389</v>
      </c>
      <c r="U35" s="435">
        <v>5357</v>
      </c>
      <c r="V35" s="435">
        <v>3814</v>
      </c>
      <c r="W35" s="435">
        <v>3957</v>
      </c>
      <c r="X35" s="435">
        <v>4042</v>
      </c>
      <c r="Y35" s="436">
        <v>4637</v>
      </c>
      <c r="Z35" s="437">
        <v>45886</v>
      </c>
    </row>
    <row r="36" spans="1:26" ht="13.5" customHeight="1">
      <c r="A36" s="429">
        <v>34</v>
      </c>
      <c r="B36" s="431">
        <v>9613</v>
      </c>
      <c r="C36" s="431">
        <v>9269</v>
      </c>
      <c r="D36" s="430">
        <v>7953</v>
      </c>
      <c r="E36" s="432">
        <v>6083</v>
      </c>
      <c r="F36" s="433">
        <v>6294</v>
      </c>
      <c r="G36" s="434">
        <v>5705</v>
      </c>
      <c r="H36" s="434">
        <v>7825</v>
      </c>
      <c r="I36" s="434">
        <v>10485</v>
      </c>
      <c r="J36" s="434">
        <v>9437</v>
      </c>
      <c r="K36" s="434">
        <v>7743</v>
      </c>
      <c r="L36" s="434">
        <v>7246</v>
      </c>
      <c r="M36" s="434">
        <v>6424</v>
      </c>
      <c r="N36" s="434">
        <v>5920</v>
      </c>
      <c r="O36" s="434">
        <v>5636</v>
      </c>
      <c r="P36" s="434">
        <v>5084</v>
      </c>
      <c r="Q36" s="435">
        <v>5148</v>
      </c>
      <c r="R36" s="435">
        <v>5831</v>
      </c>
      <c r="S36" s="435">
        <v>4916</v>
      </c>
      <c r="T36" s="435">
        <v>18172</v>
      </c>
      <c r="U36" s="435">
        <v>5073</v>
      </c>
      <c r="V36" s="435">
        <v>3618</v>
      </c>
      <c r="W36" s="435">
        <v>4410</v>
      </c>
      <c r="X36" s="435">
        <v>4443</v>
      </c>
      <c r="Y36" s="436">
        <v>4716</v>
      </c>
      <c r="Z36" s="428">
        <v>45893</v>
      </c>
    </row>
    <row r="37" spans="1:26" ht="13.5" customHeight="1">
      <c r="A37" s="429">
        <v>35</v>
      </c>
      <c r="B37" s="431">
        <v>10196</v>
      </c>
      <c r="C37" s="431">
        <v>9703</v>
      </c>
      <c r="D37" s="430">
        <v>8027</v>
      </c>
      <c r="E37" s="432">
        <v>6947</v>
      </c>
      <c r="F37" s="433">
        <v>6383</v>
      </c>
      <c r="G37" s="434">
        <v>6089</v>
      </c>
      <c r="H37" s="434">
        <v>7670</v>
      </c>
      <c r="I37" s="434">
        <v>13021</v>
      </c>
      <c r="J37" s="434">
        <v>10498</v>
      </c>
      <c r="K37" s="434">
        <v>9110</v>
      </c>
      <c r="L37" s="434">
        <v>8030</v>
      </c>
      <c r="M37" s="434">
        <v>6515</v>
      </c>
      <c r="N37" s="434">
        <v>6484</v>
      </c>
      <c r="O37" s="434">
        <v>6689</v>
      </c>
      <c r="P37" s="434">
        <v>6019</v>
      </c>
      <c r="Q37" s="435">
        <v>5188</v>
      </c>
      <c r="R37" s="435">
        <v>5203</v>
      </c>
      <c r="S37" s="435">
        <v>5014</v>
      </c>
      <c r="T37" s="435">
        <v>20006</v>
      </c>
      <c r="U37" s="435">
        <v>5205</v>
      </c>
      <c r="V37" s="435">
        <v>3834</v>
      </c>
      <c r="W37" s="435">
        <v>4529</v>
      </c>
      <c r="X37" s="435">
        <v>4567</v>
      </c>
      <c r="Y37" s="436">
        <v>5048</v>
      </c>
      <c r="Z37" s="437">
        <v>45900</v>
      </c>
    </row>
    <row r="38" spans="1:26" ht="13.5" customHeight="1">
      <c r="A38" s="429">
        <v>36</v>
      </c>
      <c r="B38" s="431">
        <v>9811</v>
      </c>
      <c r="C38" s="431">
        <v>9860</v>
      </c>
      <c r="D38" s="430">
        <v>7004</v>
      </c>
      <c r="E38" s="432">
        <v>6285</v>
      </c>
      <c r="F38" s="433">
        <v>6023</v>
      </c>
      <c r="G38" s="434">
        <v>6002</v>
      </c>
      <c r="H38" s="434">
        <v>8076</v>
      </c>
      <c r="I38" s="434">
        <v>11520</v>
      </c>
      <c r="J38" s="434">
        <v>9569</v>
      </c>
      <c r="K38" s="434">
        <v>7977</v>
      </c>
      <c r="L38" s="434">
        <v>7936</v>
      </c>
      <c r="M38" s="434">
        <v>7492</v>
      </c>
      <c r="N38" s="434">
        <v>6344</v>
      </c>
      <c r="O38" s="434">
        <v>6279</v>
      </c>
      <c r="P38" s="434">
        <v>5108</v>
      </c>
      <c r="Q38" s="435">
        <v>5191</v>
      </c>
      <c r="R38" s="435">
        <v>5235</v>
      </c>
      <c r="S38" s="435">
        <v>5380</v>
      </c>
      <c r="T38" s="435">
        <v>18403</v>
      </c>
      <c r="U38" s="435">
        <v>4860</v>
      </c>
      <c r="V38" s="435">
        <v>3569</v>
      </c>
      <c r="W38" s="435">
        <v>4749</v>
      </c>
      <c r="X38" s="435">
        <v>4732</v>
      </c>
      <c r="Y38" s="436">
        <v>5164</v>
      </c>
      <c r="Z38" s="437">
        <v>45907</v>
      </c>
    </row>
    <row r="39" spans="1:26" ht="13.5" customHeight="1">
      <c r="A39" s="429">
        <v>37</v>
      </c>
      <c r="B39" s="431">
        <v>9285</v>
      </c>
      <c r="C39" s="431">
        <v>8737</v>
      </c>
      <c r="D39" s="430">
        <v>7887</v>
      </c>
      <c r="E39" s="432">
        <v>6487</v>
      </c>
      <c r="F39" s="435">
        <v>6017</v>
      </c>
      <c r="G39" s="434">
        <v>5945</v>
      </c>
      <c r="H39" s="434">
        <v>10435</v>
      </c>
      <c r="I39" s="434">
        <v>11821</v>
      </c>
      <c r="J39" s="434">
        <v>10051</v>
      </c>
      <c r="K39" s="434">
        <v>8517</v>
      </c>
      <c r="L39" s="434">
        <v>7189</v>
      </c>
      <c r="M39" s="434">
        <v>6350</v>
      </c>
      <c r="N39" s="434">
        <v>6171</v>
      </c>
      <c r="O39" s="434">
        <v>5957</v>
      </c>
      <c r="P39" s="434">
        <v>5141</v>
      </c>
      <c r="Q39" s="435">
        <v>5194</v>
      </c>
      <c r="R39" s="435">
        <v>5020</v>
      </c>
      <c r="S39" s="435">
        <v>5274</v>
      </c>
      <c r="T39" s="435">
        <v>19574</v>
      </c>
      <c r="U39" s="435">
        <v>4850</v>
      </c>
      <c r="V39" s="435">
        <v>3781</v>
      </c>
      <c r="W39" s="435">
        <v>4463</v>
      </c>
      <c r="X39" s="435">
        <v>5291</v>
      </c>
      <c r="Y39" s="436">
        <v>4842</v>
      </c>
      <c r="Z39" s="428">
        <v>45914</v>
      </c>
    </row>
    <row r="40" spans="1:26" ht="13.5" customHeight="1">
      <c r="A40" s="429">
        <v>38</v>
      </c>
      <c r="B40" s="431">
        <v>9465</v>
      </c>
      <c r="C40" s="431">
        <v>9073</v>
      </c>
      <c r="D40" s="430">
        <v>7380</v>
      </c>
      <c r="E40" s="432">
        <v>6308</v>
      </c>
      <c r="F40" s="433">
        <v>5730</v>
      </c>
      <c r="G40" s="434">
        <v>5904</v>
      </c>
      <c r="H40" s="434">
        <v>11389</v>
      </c>
      <c r="I40" s="434">
        <v>10865</v>
      </c>
      <c r="J40" s="434">
        <v>9089</v>
      </c>
      <c r="K40" s="434">
        <v>8041</v>
      </c>
      <c r="L40" s="434">
        <v>7698</v>
      </c>
      <c r="M40" s="434">
        <v>6705</v>
      </c>
      <c r="N40" s="434">
        <v>6449</v>
      </c>
      <c r="O40" s="434">
        <v>5829</v>
      </c>
      <c r="P40" s="434">
        <v>5193</v>
      </c>
      <c r="Q40" s="435">
        <v>4969</v>
      </c>
      <c r="R40" s="435">
        <v>4879</v>
      </c>
      <c r="S40" s="435">
        <v>5266</v>
      </c>
      <c r="T40" s="435">
        <v>17734</v>
      </c>
      <c r="U40" s="435">
        <v>4914</v>
      </c>
      <c r="V40" s="435">
        <v>3426</v>
      </c>
      <c r="W40" s="435">
        <v>4717</v>
      </c>
      <c r="X40" s="435">
        <v>6179</v>
      </c>
      <c r="Y40" s="436">
        <v>4790</v>
      </c>
      <c r="Z40" s="437">
        <v>45921</v>
      </c>
    </row>
    <row r="41" spans="1:26" ht="13.5" customHeight="1">
      <c r="A41" s="429">
        <v>39</v>
      </c>
      <c r="B41" s="431">
        <v>11555</v>
      </c>
      <c r="C41" s="431">
        <v>9845</v>
      </c>
      <c r="D41" s="430">
        <v>7590</v>
      </c>
      <c r="E41" s="432">
        <v>6246</v>
      </c>
      <c r="F41" s="433">
        <v>7733</v>
      </c>
      <c r="G41" s="434">
        <v>7391</v>
      </c>
      <c r="H41" s="434">
        <v>10580</v>
      </c>
      <c r="I41" s="434">
        <v>12909</v>
      </c>
      <c r="J41" s="434">
        <v>9751</v>
      </c>
      <c r="K41" s="434">
        <v>8721</v>
      </c>
      <c r="L41" s="434">
        <v>8211</v>
      </c>
      <c r="M41" s="434">
        <v>8866</v>
      </c>
      <c r="N41" s="434">
        <v>6982</v>
      </c>
      <c r="O41" s="434">
        <v>6247</v>
      </c>
      <c r="P41" s="434">
        <v>5249</v>
      </c>
      <c r="Q41" s="435">
        <v>6334</v>
      </c>
      <c r="R41" s="435">
        <v>5897</v>
      </c>
      <c r="S41" s="435">
        <v>6031</v>
      </c>
      <c r="T41" s="435">
        <v>15496</v>
      </c>
      <c r="U41" s="435">
        <v>4814</v>
      </c>
      <c r="V41" s="435">
        <v>3671</v>
      </c>
      <c r="W41" s="435">
        <v>5631</v>
      </c>
      <c r="X41" s="435">
        <v>7923</v>
      </c>
      <c r="Y41" s="436">
        <v>5884</v>
      </c>
      <c r="Z41" s="437">
        <v>45928</v>
      </c>
    </row>
    <row r="42" spans="1:26" ht="13.5" customHeight="1">
      <c r="A42" s="429">
        <v>40</v>
      </c>
      <c r="B42" s="431">
        <v>12666</v>
      </c>
      <c r="C42" s="431">
        <v>11239</v>
      </c>
      <c r="D42" s="430">
        <v>10338</v>
      </c>
      <c r="E42" s="432">
        <v>8874</v>
      </c>
      <c r="F42" s="433">
        <v>6580</v>
      </c>
      <c r="G42" s="434">
        <v>7740</v>
      </c>
      <c r="H42" s="434">
        <v>12277</v>
      </c>
      <c r="I42" s="434">
        <v>14602</v>
      </c>
      <c r="J42" s="434">
        <v>11963</v>
      </c>
      <c r="K42" s="434">
        <v>12494</v>
      </c>
      <c r="L42" s="434">
        <v>9467</v>
      </c>
      <c r="M42" s="434">
        <v>9909</v>
      </c>
      <c r="N42" s="434">
        <v>8054</v>
      </c>
      <c r="O42" s="434">
        <v>7642</v>
      </c>
      <c r="P42" s="434">
        <v>7233</v>
      </c>
      <c r="Q42" s="435">
        <v>5633</v>
      </c>
      <c r="R42" s="435">
        <v>6287</v>
      </c>
      <c r="S42" s="435">
        <v>6336</v>
      </c>
      <c r="T42" s="435">
        <v>22324</v>
      </c>
      <c r="U42" s="435">
        <v>5193</v>
      </c>
      <c r="V42" s="435">
        <v>4755</v>
      </c>
      <c r="W42" s="435">
        <v>5098</v>
      </c>
      <c r="X42" s="435">
        <v>8352</v>
      </c>
      <c r="Y42" s="436">
        <v>6287</v>
      </c>
      <c r="Z42" s="428">
        <v>45935</v>
      </c>
    </row>
    <row r="43" spans="1:26" ht="13.5" customHeight="1">
      <c r="A43" s="429">
        <v>41</v>
      </c>
      <c r="B43" s="431">
        <v>11001</v>
      </c>
      <c r="C43" s="431">
        <v>11704</v>
      </c>
      <c r="D43" s="430">
        <v>8964</v>
      </c>
      <c r="E43" s="432">
        <v>7732</v>
      </c>
      <c r="F43" s="433">
        <v>7759</v>
      </c>
      <c r="G43" s="434">
        <v>8047</v>
      </c>
      <c r="H43" s="434">
        <v>11589</v>
      </c>
      <c r="I43" s="434">
        <v>13405</v>
      </c>
      <c r="J43" s="434">
        <v>10535</v>
      </c>
      <c r="K43" s="434">
        <v>10407</v>
      </c>
      <c r="L43" s="434">
        <v>9093</v>
      </c>
      <c r="M43" s="434">
        <v>9039</v>
      </c>
      <c r="N43" s="434">
        <v>7011</v>
      </c>
      <c r="O43" s="434">
        <v>7286</v>
      </c>
      <c r="P43" s="434">
        <v>6236</v>
      </c>
      <c r="Q43" s="435">
        <v>6327</v>
      </c>
      <c r="R43" s="435">
        <v>6042</v>
      </c>
      <c r="S43" s="435">
        <v>6207</v>
      </c>
      <c r="T43" s="435">
        <v>16890</v>
      </c>
      <c r="U43" s="435">
        <v>4784</v>
      </c>
      <c r="V43" s="435">
        <v>4409</v>
      </c>
      <c r="W43" s="435">
        <v>5637</v>
      </c>
      <c r="X43" s="435">
        <v>7340</v>
      </c>
      <c r="Y43" s="436"/>
      <c r="Z43" s="437">
        <v>45942</v>
      </c>
    </row>
    <row r="44" spans="1:26" ht="13.5" customHeight="1">
      <c r="A44" s="429">
        <v>42</v>
      </c>
      <c r="B44" s="431">
        <v>11463</v>
      </c>
      <c r="C44" s="431">
        <v>12440</v>
      </c>
      <c r="D44" s="430">
        <v>9488</v>
      </c>
      <c r="E44" s="433">
        <v>8003</v>
      </c>
      <c r="F44" s="433">
        <v>7632</v>
      </c>
      <c r="G44" s="434">
        <v>8157</v>
      </c>
      <c r="H44" s="434">
        <v>12370</v>
      </c>
      <c r="I44" s="434">
        <v>14579</v>
      </c>
      <c r="J44" s="434">
        <v>11082</v>
      </c>
      <c r="K44" s="434">
        <v>9462</v>
      </c>
      <c r="L44" s="434">
        <v>9321</v>
      </c>
      <c r="M44" s="434">
        <v>8282</v>
      </c>
      <c r="N44" s="434">
        <v>8152</v>
      </c>
      <c r="O44" s="434">
        <v>7472</v>
      </c>
      <c r="P44" s="434">
        <v>6959</v>
      </c>
      <c r="Q44" s="435">
        <v>6012</v>
      </c>
      <c r="R44" s="435">
        <v>5972</v>
      </c>
      <c r="S44" s="435">
        <v>6316</v>
      </c>
      <c r="T44" s="435">
        <v>14198</v>
      </c>
      <c r="U44" s="435">
        <v>5645</v>
      </c>
      <c r="V44" s="435">
        <v>4097</v>
      </c>
      <c r="W44" s="435">
        <v>5752</v>
      </c>
      <c r="X44" s="435">
        <v>6644</v>
      </c>
      <c r="Y44" s="436"/>
      <c r="Z44" s="437">
        <v>45949</v>
      </c>
    </row>
    <row r="45" spans="1:26" ht="13.5" customHeight="1">
      <c r="A45" s="429">
        <v>43</v>
      </c>
      <c r="B45" s="431">
        <v>13100</v>
      </c>
      <c r="C45" s="431">
        <v>11909</v>
      </c>
      <c r="D45" s="430">
        <v>10071</v>
      </c>
      <c r="E45" s="433">
        <v>8621</v>
      </c>
      <c r="F45" s="433">
        <v>9753</v>
      </c>
      <c r="G45" s="434">
        <v>8847</v>
      </c>
      <c r="H45" s="434">
        <v>13555</v>
      </c>
      <c r="I45" s="434">
        <v>14127</v>
      </c>
      <c r="J45" s="434">
        <v>12431</v>
      </c>
      <c r="K45" s="434">
        <v>9867</v>
      </c>
      <c r="L45" s="434">
        <v>10611</v>
      </c>
      <c r="M45" s="434">
        <v>9022</v>
      </c>
      <c r="N45" s="434">
        <v>8585</v>
      </c>
      <c r="O45" s="434">
        <v>8068</v>
      </c>
      <c r="P45" s="434">
        <v>7524</v>
      </c>
      <c r="Q45" s="435">
        <v>6654</v>
      </c>
      <c r="R45" s="435">
        <v>7258</v>
      </c>
      <c r="S45" s="435">
        <v>6893</v>
      </c>
      <c r="T45" s="435">
        <v>14681</v>
      </c>
      <c r="U45" s="435">
        <v>5467</v>
      </c>
      <c r="V45" s="435">
        <v>4773</v>
      </c>
      <c r="W45" s="435">
        <v>6622</v>
      </c>
      <c r="X45" s="435">
        <v>6247</v>
      </c>
      <c r="Y45" s="436"/>
      <c r="Z45" s="428">
        <v>45956</v>
      </c>
    </row>
    <row r="46" spans="1:26" ht="13.5" customHeight="1">
      <c r="A46" s="429">
        <v>44</v>
      </c>
      <c r="B46" s="431">
        <v>15236</v>
      </c>
      <c r="C46" s="431">
        <v>14204</v>
      </c>
      <c r="D46" s="430">
        <v>12141</v>
      </c>
      <c r="E46" s="433">
        <v>11457</v>
      </c>
      <c r="F46" s="433">
        <v>9295</v>
      </c>
      <c r="G46" s="434">
        <v>10153</v>
      </c>
      <c r="H46" s="434">
        <v>16149</v>
      </c>
      <c r="I46" s="434">
        <v>17036</v>
      </c>
      <c r="J46" s="434">
        <v>14122</v>
      </c>
      <c r="K46" s="434">
        <v>12123</v>
      </c>
      <c r="L46" s="434">
        <v>11133</v>
      </c>
      <c r="M46" s="434">
        <v>10151</v>
      </c>
      <c r="N46" s="434">
        <v>9385</v>
      </c>
      <c r="O46" s="434">
        <v>9202</v>
      </c>
      <c r="P46" s="434">
        <v>7931</v>
      </c>
      <c r="Q46" s="435">
        <v>6674</v>
      </c>
      <c r="R46" s="435">
        <v>7879</v>
      </c>
      <c r="S46" s="435">
        <v>7783</v>
      </c>
      <c r="T46" s="435">
        <v>25201</v>
      </c>
      <c r="U46" s="435">
        <v>5996</v>
      </c>
      <c r="V46" s="435">
        <v>5816</v>
      </c>
      <c r="W46" s="435">
        <v>6420</v>
      </c>
      <c r="X46" s="435">
        <v>6943</v>
      </c>
      <c r="Y46" s="436"/>
      <c r="Z46" s="437">
        <v>45963</v>
      </c>
    </row>
    <row r="47" spans="1:26" ht="13.5" customHeight="1">
      <c r="A47" s="429">
        <v>45</v>
      </c>
      <c r="B47" s="431">
        <v>13503</v>
      </c>
      <c r="C47" s="431">
        <v>11690</v>
      </c>
      <c r="D47" s="430">
        <v>10269</v>
      </c>
      <c r="E47" s="433">
        <v>8623</v>
      </c>
      <c r="F47" s="432">
        <v>11457</v>
      </c>
      <c r="G47" s="434">
        <v>9882</v>
      </c>
      <c r="H47" s="434">
        <v>15174</v>
      </c>
      <c r="I47" s="434">
        <v>16294</v>
      </c>
      <c r="J47" s="434">
        <v>12766</v>
      </c>
      <c r="K47" s="434">
        <v>10611</v>
      </c>
      <c r="L47" s="434">
        <v>10855</v>
      </c>
      <c r="M47" s="434">
        <v>9096</v>
      </c>
      <c r="N47" s="434">
        <v>9203</v>
      </c>
      <c r="O47" s="434">
        <v>8521</v>
      </c>
      <c r="P47" s="434">
        <v>7372</v>
      </c>
      <c r="Q47" s="435">
        <v>8586</v>
      </c>
      <c r="R47" s="435">
        <v>7653</v>
      </c>
      <c r="S47" s="435">
        <v>7564</v>
      </c>
      <c r="T47" s="435">
        <v>16837</v>
      </c>
      <c r="U47" s="435">
        <v>5181</v>
      </c>
      <c r="V47" s="435">
        <v>5808</v>
      </c>
      <c r="W47" s="435">
        <v>6770</v>
      </c>
      <c r="X47" s="435">
        <v>6369</v>
      </c>
      <c r="Y47" s="436"/>
      <c r="Z47" s="428">
        <v>45970</v>
      </c>
    </row>
    <row r="48" spans="1:26" ht="13.5" customHeight="1">
      <c r="A48" s="429">
        <v>46</v>
      </c>
      <c r="B48" s="431">
        <v>14987</v>
      </c>
      <c r="C48" s="431">
        <v>14082</v>
      </c>
      <c r="D48" s="430">
        <v>11826</v>
      </c>
      <c r="E48" s="433">
        <v>10166</v>
      </c>
      <c r="F48" s="432">
        <v>8844</v>
      </c>
      <c r="G48" s="434">
        <v>9909</v>
      </c>
      <c r="H48" s="434">
        <v>16136</v>
      </c>
      <c r="I48" s="434">
        <v>16409</v>
      </c>
      <c r="J48" s="434">
        <v>14331</v>
      </c>
      <c r="K48" s="434">
        <v>14366</v>
      </c>
      <c r="L48" s="434">
        <v>12978</v>
      </c>
      <c r="M48" s="434">
        <v>10032</v>
      </c>
      <c r="N48" s="434">
        <v>10781</v>
      </c>
      <c r="O48" s="434">
        <v>9842</v>
      </c>
      <c r="P48" s="434">
        <v>8791</v>
      </c>
      <c r="Q48" s="435">
        <v>7499</v>
      </c>
      <c r="R48" s="435">
        <v>7803</v>
      </c>
      <c r="S48" s="435">
        <v>8327</v>
      </c>
      <c r="T48" s="435">
        <v>30274</v>
      </c>
      <c r="U48" s="435">
        <v>5685</v>
      </c>
      <c r="V48" s="435">
        <v>6617</v>
      </c>
      <c r="W48" s="435">
        <v>5600</v>
      </c>
      <c r="X48" s="435">
        <v>7258</v>
      </c>
      <c r="Y48" s="436"/>
      <c r="Z48" s="437">
        <v>45977</v>
      </c>
    </row>
    <row r="49" spans="1:26" ht="13.5" customHeight="1">
      <c r="A49" s="429">
        <v>47</v>
      </c>
      <c r="B49" s="431">
        <v>11960</v>
      </c>
      <c r="C49" s="431">
        <v>12818</v>
      </c>
      <c r="D49" s="430">
        <v>9937</v>
      </c>
      <c r="E49" s="433">
        <v>7786</v>
      </c>
      <c r="F49" s="432">
        <v>16262</v>
      </c>
      <c r="G49" s="434">
        <v>12016</v>
      </c>
      <c r="H49" s="434">
        <v>15978</v>
      </c>
      <c r="I49" s="434">
        <v>14064</v>
      </c>
      <c r="J49" s="434">
        <v>15758</v>
      </c>
      <c r="K49" s="434">
        <v>13507</v>
      </c>
      <c r="L49" s="434">
        <v>13184</v>
      </c>
      <c r="M49" s="434">
        <v>9204</v>
      </c>
      <c r="N49" s="434">
        <v>8872</v>
      </c>
      <c r="O49" s="434">
        <v>8753</v>
      </c>
      <c r="P49" s="434">
        <v>7962</v>
      </c>
      <c r="Q49" s="435">
        <v>9346</v>
      </c>
      <c r="R49" s="435">
        <v>9657</v>
      </c>
      <c r="S49" s="435">
        <v>7855</v>
      </c>
      <c r="T49" s="435">
        <v>22334</v>
      </c>
      <c r="U49" s="435">
        <v>4980</v>
      </c>
      <c r="V49" s="435">
        <v>5673</v>
      </c>
      <c r="W49" s="435">
        <v>7730</v>
      </c>
      <c r="X49" s="435">
        <v>6185</v>
      </c>
      <c r="Y49" s="436"/>
      <c r="Z49" s="437">
        <v>45984</v>
      </c>
    </row>
    <row r="50" spans="1:26" ht="13.5" customHeight="1">
      <c r="A50" s="429">
        <v>48</v>
      </c>
      <c r="B50" s="431">
        <v>16648</v>
      </c>
      <c r="C50" s="431">
        <v>14317</v>
      </c>
      <c r="D50" s="430">
        <v>13079</v>
      </c>
      <c r="E50" s="433">
        <v>11670</v>
      </c>
      <c r="F50" s="432">
        <v>9748</v>
      </c>
      <c r="G50" s="434">
        <v>11578</v>
      </c>
      <c r="H50" s="434">
        <v>17421</v>
      </c>
      <c r="I50" s="434">
        <v>18607</v>
      </c>
      <c r="J50" s="434">
        <v>19828</v>
      </c>
      <c r="K50" s="434">
        <v>14105</v>
      </c>
      <c r="L50" s="434">
        <v>10327</v>
      </c>
      <c r="M50" s="434">
        <v>13336</v>
      </c>
      <c r="N50" s="434">
        <v>11328</v>
      </c>
      <c r="O50" s="434">
        <v>10504</v>
      </c>
      <c r="P50" s="434">
        <v>9506</v>
      </c>
      <c r="Q50" s="435">
        <v>7127</v>
      </c>
      <c r="R50" s="435">
        <v>7716</v>
      </c>
      <c r="S50" s="435">
        <v>10010</v>
      </c>
      <c r="T50" s="435">
        <v>24587</v>
      </c>
      <c r="U50" s="435">
        <v>6806</v>
      </c>
      <c r="V50" s="435">
        <v>8292</v>
      </c>
      <c r="W50" s="435">
        <v>6683</v>
      </c>
      <c r="X50" s="435">
        <v>7891</v>
      </c>
      <c r="Y50" s="436"/>
      <c r="Z50" s="428">
        <v>45991</v>
      </c>
    </row>
    <row r="51" spans="1:26" ht="13.5" customHeight="1">
      <c r="A51" s="429">
        <v>49</v>
      </c>
      <c r="B51" s="431">
        <v>12647</v>
      </c>
      <c r="C51" s="431">
        <v>11243</v>
      </c>
      <c r="D51" s="430">
        <v>10990</v>
      </c>
      <c r="E51" s="433">
        <v>9865</v>
      </c>
      <c r="F51" s="432">
        <v>8024</v>
      </c>
      <c r="G51" s="434">
        <v>10458</v>
      </c>
      <c r="H51" s="434">
        <v>15227</v>
      </c>
      <c r="I51" s="434">
        <v>15714</v>
      </c>
      <c r="J51" s="434">
        <v>12201</v>
      </c>
      <c r="K51" s="434">
        <v>10926</v>
      </c>
      <c r="L51" s="434">
        <v>10113</v>
      </c>
      <c r="M51" s="434">
        <v>10742</v>
      </c>
      <c r="N51" s="434">
        <v>8122</v>
      </c>
      <c r="O51" s="434">
        <v>8815</v>
      </c>
      <c r="P51" s="434">
        <v>8819</v>
      </c>
      <c r="Q51" s="435">
        <v>7228</v>
      </c>
      <c r="R51" s="435">
        <v>7334</v>
      </c>
      <c r="S51" s="435">
        <v>7273</v>
      </c>
      <c r="T51" s="435">
        <v>19547</v>
      </c>
      <c r="U51" s="435">
        <v>5240</v>
      </c>
      <c r="V51" s="435">
        <v>6605</v>
      </c>
      <c r="W51" s="435">
        <v>6530</v>
      </c>
      <c r="X51" s="435">
        <v>5446</v>
      </c>
      <c r="Y51" s="436"/>
      <c r="Z51" s="437">
        <v>45998</v>
      </c>
    </row>
    <row r="52" spans="1:26" ht="13.5" customHeight="1">
      <c r="A52" s="429">
        <v>50</v>
      </c>
      <c r="B52" s="431">
        <v>14903</v>
      </c>
      <c r="C52" s="431">
        <v>12687</v>
      </c>
      <c r="D52" s="430">
        <v>11454</v>
      </c>
      <c r="E52" s="433">
        <v>9426</v>
      </c>
      <c r="F52" s="432">
        <v>11414</v>
      </c>
      <c r="G52" s="434">
        <v>11077</v>
      </c>
      <c r="H52" s="434">
        <v>20421</v>
      </c>
      <c r="I52" s="434">
        <v>16993</v>
      </c>
      <c r="J52" s="434">
        <v>13546</v>
      </c>
      <c r="K52" s="434">
        <v>11841</v>
      </c>
      <c r="L52" s="434">
        <v>12301</v>
      </c>
      <c r="M52" s="434">
        <v>8884</v>
      </c>
      <c r="N52" s="434">
        <v>9035</v>
      </c>
      <c r="O52" s="434">
        <v>8694</v>
      </c>
      <c r="P52" s="434">
        <v>9799</v>
      </c>
      <c r="Q52" s="435">
        <v>8814</v>
      </c>
      <c r="R52" s="435">
        <v>8776</v>
      </c>
      <c r="S52" s="435">
        <v>8829</v>
      </c>
      <c r="T52" s="435">
        <v>17596</v>
      </c>
      <c r="U52" s="435">
        <v>6047</v>
      </c>
      <c r="V52" s="435">
        <v>5992</v>
      </c>
      <c r="W52" s="435">
        <v>7202</v>
      </c>
      <c r="X52" s="435">
        <v>7118</v>
      </c>
      <c r="Y52" s="436"/>
      <c r="Z52" s="437">
        <v>46005</v>
      </c>
    </row>
    <row r="53" spans="1:26" ht="13.5" customHeight="1">
      <c r="A53" s="429">
        <v>51</v>
      </c>
      <c r="B53" s="431">
        <v>18574</v>
      </c>
      <c r="C53" s="431">
        <v>16627</v>
      </c>
      <c r="D53" s="430">
        <v>11624</v>
      </c>
      <c r="E53" s="433">
        <v>11561</v>
      </c>
      <c r="F53" s="432">
        <v>11996</v>
      </c>
      <c r="G53" s="434">
        <v>13308</v>
      </c>
      <c r="H53" s="434">
        <v>25687</v>
      </c>
      <c r="I53" s="434">
        <v>16507</v>
      </c>
      <c r="J53" s="434">
        <v>14604</v>
      </c>
      <c r="K53" s="434">
        <v>13835</v>
      </c>
      <c r="L53" s="434">
        <v>13246</v>
      </c>
      <c r="M53" s="434">
        <v>12275</v>
      </c>
      <c r="N53" s="434">
        <v>10686</v>
      </c>
      <c r="O53" s="434">
        <v>10818</v>
      </c>
      <c r="P53" s="434">
        <v>9512</v>
      </c>
      <c r="Q53" s="435">
        <v>9176</v>
      </c>
      <c r="R53" s="435">
        <v>9388</v>
      </c>
      <c r="S53" s="435">
        <v>10008</v>
      </c>
      <c r="T53" s="435">
        <v>19192</v>
      </c>
      <c r="U53" s="435">
        <v>7047</v>
      </c>
      <c r="V53" s="435">
        <v>8176</v>
      </c>
      <c r="W53" s="435">
        <v>7015</v>
      </c>
      <c r="X53" s="435">
        <v>8464</v>
      </c>
      <c r="Y53" s="436"/>
      <c r="Z53" s="428">
        <v>46012</v>
      </c>
    </row>
    <row r="54" spans="1:26" ht="13.5" customHeight="1">
      <c r="A54" s="429">
        <v>52</v>
      </c>
      <c r="B54" s="431">
        <v>16720</v>
      </c>
      <c r="C54" s="431">
        <v>16565</v>
      </c>
      <c r="D54" s="430">
        <v>13125</v>
      </c>
      <c r="E54" s="433">
        <v>11523</v>
      </c>
      <c r="F54" s="432">
        <v>11719</v>
      </c>
      <c r="G54" s="434">
        <v>13119</v>
      </c>
      <c r="H54" s="434">
        <v>18208</v>
      </c>
      <c r="I54" s="434">
        <v>16868</v>
      </c>
      <c r="J54" s="434">
        <v>15176</v>
      </c>
      <c r="K54" s="434">
        <v>13401</v>
      </c>
      <c r="L54" s="434">
        <v>12822</v>
      </c>
      <c r="M54" s="434">
        <v>12273</v>
      </c>
      <c r="N54" s="434">
        <v>10385</v>
      </c>
      <c r="O54" s="434">
        <v>10237</v>
      </c>
      <c r="P54" s="434">
        <v>8182</v>
      </c>
      <c r="Q54" s="435">
        <v>9019</v>
      </c>
      <c r="R54" s="435">
        <v>9848</v>
      </c>
      <c r="S54" s="435">
        <v>9844</v>
      </c>
      <c r="T54" s="435">
        <v>29651</v>
      </c>
      <c r="U54" s="435">
        <v>11625</v>
      </c>
      <c r="V54" s="435">
        <v>8071</v>
      </c>
      <c r="W54" s="435">
        <v>8271</v>
      </c>
      <c r="X54" s="435">
        <v>10021</v>
      </c>
      <c r="Y54" s="436"/>
      <c r="Z54" s="437">
        <v>46019</v>
      </c>
    </row>
    <row r="55" spans="1:26" ht="13.5" customHeight="1">
      <c r="A55" s="429">
        <v>53</v>
      </c>
      <c r="B55" s="430"/>
      <c r="C55" s="430"/>
      <c r="D55" s="430"/>
      <c r="E55" s="433">
        <v>11501</v>
      </c>
      <c r="F55" s="433"/>
      <c r="G55" s="439"/>
      <c r="H55" s="439"/>
      <c r="I55" s="439"/>
      <c r="J55" s="439"/>
      <c r="K55" s="439">
        <v>15923</v>
      </c>
      <c r="L55" s="439"/>
      <c r="M55" s="439"/>
      <c r="N55" s="439"/>
      <c r="O55" s="439"/>
      <c r="P55" s="439">
        <v>7388</v>
      </c>
      <c r="Q55" s="435"/>
      <c r="R55" s="435"/>
      <c r="S55" s="435"/>
      <c r="T55" s="435"/>
      <c r="U55" s="435"/>
      <c r="V55" s="435">
        <v>6835</v>
      </c>
      <c r="W55" s="435"/>
      <c r="X55" s="435"/>
      <c r="Y55" s="436"/>
      <c r="Z55" s="428"/>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S6" sqref="S6"/>
    </sheetView>
  </sheetViews>
  <sheetFormatPr defaultRowHeight="15"/>
  <sheetData>
    <row r="1" spans="16:16">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40" activePane="bottomRight" state="frozen"/>
      <selection activeCell="ZM5" sqref="ZM5"/>
      <selection pane="topRight" activeCell="ZM5" sqref="ZM5"/>
      <selection pane="bottomLeft" activeCell="ZM5" sqref="ZM5"/>
      <selection pane="bottomRight" activeCell="Y43" sqref="Y43"/>
    </sheetView>
  </sheetViews>
  <sheetFormatPr defaultColWidth="9.140625" defaultRowHeight="13.5"/>
  <cols>
    <col min="1" max="1" width="6.7109375" style="150" customWidth="1"/>
    <col min="2" max="18" width="9.140625" style="112" hidden="1" customWidth="1"/>
    <col min="19" max="23" width="9.140625" style="112" customWidth="1"/>
    <col min="24" max="25" width="11.42578125" style="112" customWidth="1"/>
    <col min="26" max="26" width="19.42578125" style="150" customWidth="1"/>
    <col min="27" max="27" width="9.140625" style="112"/>
    <col min="28" max="28" width="10.140625" style="112" bestFit="1" customWidth="1"/>
    <col min="29" max="16384" width="9.140625" style="112"/>
  </cols>
  <sheetData>
    <row r="1" spans="1:28" ht="160.5" customHeight="1">
      <c r="A1" s="284"/>
      <c r="S1" s="451" t="s">
        <v>262</v>
      </c>
      <c r="T1" s="452"/>
      <c r="U1" s="452"/>
      <c r="V1" s="452"/>
      <c r="W1" s="452"/>
      <c r="X1" s="452"/>
      <c r="Y1" s="453"/>
      <c r="Z1" s="454"/>
    </row>
    <row r="2" spans="1:28" s="114" customFormat="1" ht="13.5" customHeight="1" thickBot="1">
      <c r="A2" s="279" t="s">
        <v>256</v>
      </c>
      <c r="B2" s="280" t="s">
        <v>202</v>
      </c>
      <c r="C2" s="280" t="s">
        <v>203</v>
      </c>
      <c r="D2" s="280" t="s">
        <v>204</v>
      </c>
      <c r="E2" s="280" t="s">
        <v>205</v>
      </c>
      <c r="F2" s="280" t="s">
        <v>206</v>
      </c>
      <c r="G2" s="280" t="s">
        <v>207</v>
      </c>
      <c r="H2" s="280" t="s">
        <v>208</v>
      </c>
      <c r="I2" s="280" t="s">
        <v>209</v>
      </c>
      <c r="J2" s="280" t="s">
        <v>210</v>
      </c>
      <c r="K2" s="280" t="s">
        <v>232</v>
      </c>
      <c r="L2" s="281" t="s">
        <v>235</v>
      </c>
      <c r="M2" s="281" t="s">
        <v>237</v>
      </c>
      <c r="N2" s="281" t="s">
        <v>238</v>
      </c>
      <c r="O2" s="281" t="s">
        <v>239</v>
      </c>
      <c r="P2" s="281" t="s">
        <v>240</v>
      </c>
      <c r="Q2" s="281" t="s">
        <v>241</v>
      </c>
      <c r="R2" s="281" t="s">
        <v>243</v>
      </c>
      <c r="S2" s="282" t="s">
        <v>244</v>
      </c>
      <c r="T2" s="282" t="s">
        <v>246</v>
      </c>
      <c r="U2" s="282" t="s">
        <v>250</v>
      </c>
      <c r="V2" s="282" t="s">
        <v>251</v>
      </c>
      <c r="W2" s="281" t="s">
        <v>254</v>
      </c>
      <c r="X2" s="282" t="s">
        <v>257</v>
      </c>
      <c r="Y2" s="282" t="s">
        <v>267</v>
      </c>
      <c r="Z2" s="283" t="s">
        <v>12</v>
      </c>
      <c r="AB2" s="148"/>
    </row>
    <row r="3" spans="1:28" ht="13.5" customHeight="1">
      <c r="A3" s="258">
        <v>1</v>
      </c>
      <c r="B3" s="259">
        <v>147314</v>
      </c>
      <c r="C3" s="260">
        <v>133776</v>
      </c>
      <c r="D3" s="259">
        <v>121519</v>
      </c>
      <c r="E3" s="259">
        <v>86133</v>
      </c>
      <c r="F3" s="259">
        <v>68456</v>
      </c>
      <c r="G3" s="259">
        <v>65710</v>
      </c>
      <c r="H3" s="259">
        <v>74790</v>
      </c>
      <c r="I3" s="259">
        <v>144015</v>
      </c>
      <c r="J3" s="259">
        <v>167321</v>
      </c>
      <c r="K3" s="259">
        <v>118802</v>
      </c>
      <c r="L3" s="261">
        <v>100906</v>
      </c>
      <c r="M3" s="261">
        <v>93886</v>
      </c>
      <c r="N3" s="261">
        <v>87676</v>
      </c>
      <c r="O3" s="261">
        <v>76533</v>
      </c>
      <c r="P3" s="261">
        <v>72528</v>
      </c>
      <c r="Q3" s="261">
        <v>66296</v>
      </c>
      <c r="R3" s="261">
        <v>65435</v>
      </c>
      <c r="S3" s="261">
        <v>66701</v>
      </c>
      <c r="T3" s="261">
        <v>69756</v>
      </c>
      <c r="U3" s="261">
        <v>171976</v>
      </c>
      <c r="V3" s="261">
        <v>65904</v>
      </c>
      <c r="W3" s="261">
        <v>57419</v>
      </c>
      <c r="X3" s="261">
        <v>70580</v>
      </c>
      <c r="Y3" s="333">
        <v>85457</v>
      </c>
      <c r="Z3" s="262">
        <v>45662</v>
      </c>
    </row>
    <row r="4" spans="1:28" ht="13.5" customHeight="1">
      <c r="A4" s="263">
        <v>2</v>
      </c>
      <c r="B4" s="264">
        <v>140572</v>
      </c>
      <c r="C4" s="265">
        <v>124316</v>
      </c>
      <c r="D4" s="264">
        <v>121210</v>
      </c>
      <c r="E4" s="264">
        <v>82560</v>
      </c>
      <c r="F4" s="264">
        <v>69110</v>
      </c>
      <c r="G4" s="264">
        <v>65659</v>
      </c>
      <c r="H4" s="264">
        <v>68491</v>
      </c>
      <c r="I4" s="264">
        <v>133602</v>
      </c>
      <c r="J4" s="264">
        <v>152141</v>
      </c>
      <c r="K4" s="264">
        <v>109943</v>
      </c>
      <c r="L4" s="266">
        <v>96941</v>
      </c>
      <c r="M4" s="266">
        <v>85699</v>
      </c>
      <c r="N4" s="266">
        <v>79677</v>
      </c>
      <c r="O4" s="266">
        <v>67427</v>
      </c>
      <c r="P4" s="266">
        <v>67095</v>
      </c>
      <c r="Q4" s="266">
        <v>68303</v>
      </c>
      <c r="R4" s="266">
        <v>64537</v>
      </c>
      <c r="S4" s="266">
        <v>64062</v>
      </c>
      <c r="T4" s="266">
        <v>65627</v>
      </c>
      <c r="U4" s="266">
        <v>160552</v>
      </c>
      <c r="V4" s="266">
        <v>60608</v>
      </c>
      <c r="W4" s="266">
        <v>55998</v>
      </c>
      <c r="X4" s="266">
        <v>69167</v>
      </c>
      <c r="Y4" s="334">
        <v>82362</v>
      </c>
      <c r="Z4" s="262">
        <v>45669</v>
      </c>
    </row>
    <row r="5" spans="1:28" ht="13.5" customHeight="1">
      <c r="A5" s="263">
        <v>3</v>
      </c>
      <c r="B5" s="267">
        <v>138376</v>
      </c>
      <c r="C5" s="268">
        <v>121457</v>
      </c>
      <c r="D5" s="267">
        <v>109968</v>
      </c>
      <c r="E5" s="267">
        <v>81936</v>
      </c>
      <c r="F5" s="267">
        <v>67382</v>
      </c>
      <c r="G5" s="267">
        <v>66573</v>
      </c>
      <c r="H5" s="267">
        <v>66455</v>
      </c>
      <c r="I5" s="267">
        <v>128371</v>
      </c>
      <c r="J5" s="267">
        <v>148479</v>
      </c>
      <c r="K5" s="267">
        <v>108744</v>
      </c>
      <c r="L5" s="267">
        <v>111005</v>
      </c>
      <c r="M5" s="267">
        <v>85127</v>
      </c>
      <c r="N5" s="267">
        <v>77691</v>
      </c>
      <c r="O5" s="267">
        <v>66416</v>
      </c>
      <c r="P5" s="267">
        <v>65590</v>
      </c>
      <c r="Q5" s="267">
        <v>68225</v>
      </c>
      <c r="R5" s="267">
        <v>63859</v>
      </c>
      <c r="S5" s="267">
        <v>62983</v>
      </c>
      <c r="T5" s="267">
        <v>67414</v>
      </c>
      <c r="U5" s="267">
        <v>155566</v>
      </c>
      <c r="V5" s="267">
        <v>56783</v>
      </c>
      <c r="W5" s="267">
        <v>56634</v>
      </c>
      <c r="X5" s="269">
        <v>72158</v>
      </c>
      <c r="Y5" s="335">
        <v>79012</v>
      </c>
      <c r="Z5" s="262">
        <v>45676</v>
      </c>
    </row>
    <row r="6" spans="1:28" ht="13.5" customHeight="1">
      <c r="A6" s="263">
        <v>4</v>
      </c>
      <c r="B6" s="267">
        <v>141369</v>
      </c>
      <c r="C6" s="268">
        <v>125921</v>
      </c>
      <c r="D6" s="267">
        <v>108546</v>
      </c>
      <c r="E6" s="267">
        <v>81751</v>
      </c>
      <c r="F6" s="267">
        <v>66262</v>
      </c>
      <c r="G6" s="267">
        <v>62824</v>
      </c>
      <c r="H6" s="267">
        <v>68491</v>
      </c>
      <c r="I6" s="267">
        <v>131846</v>
      </c>
      <c r="J6" s="267">
        <v>147290</v>
      </c>
      <c r="K6" s="267">
        <v>107044</v>
      </c>
      <c r="L6" s="267">
        <v>104031</v>
      </c>
      <c r="M6" s="267">
        <v>85973</v>
      </c>
      <c r="N6" s="267">
        <v>78088</v>
      </c>
      <c r="O6" s="267">
        <v>66661</v>
      </c>
      <c r="P6" s="267">
        <v>65142</v>
      </c>
      <c r="Q6" s="267">
        <v>67027</v>
      </c>
      <c r="R6" s="267">
        <v>63893</v>
      </c>
      <c r="S6" s="267">
        <v>61729</v>
      </c>
      <c r="T6" s="267">
        <v>64953</v>
      </c>
      <c r="U6" s="267">
        <v>155032</v>
      </c>
      <c r="V6" s="267">
        <v>54856</v>
      </c>
      <c r="W6" s="267">
        <v>56641</v>
      </c>
      <c r="X6" s="269">
        <v>70358</v>
      </c>
      <c r="Y6" s="335">
        <v>81209</v>
      </c>
      <c r="Z6" s="262">
        <v>45683</v>
      </c>
    </row>
    <row r="7" spans="1:28" ht="13.5" customHeight="1">
      <c r="A7" s="263">
        <v>5</v>
      </c>
      <c r="B7" s="267">
        <v>145841</v>
      </c>
      <c r="C7" s="268">
        <v>127838</v>
      </c>
      <c r="D7" s="267">
        <v>108317</v>
      </c>
      <c r="E7" s="267">
        <v>78912</v>
      </c>
      <c r="F7" s="267">
        <v>68838</v>
      </c>
      <c r="G7" s="267">
        <v>63531</v>
      </c>
      <c r="H7" s="267">
        <v>73543</v>
      </c>
      <c r="I7" s="267">
        <v>141979</v>
      </c>
      <c r="J7" s="267">
        <v>152758</v>
      </c>
      <c r="K7" s="267">
        <v>104606</v>
      </c>
      <c r="L7" s="267">
        <v>103376</v>
      </c>
      <c r="M7" s="267">
        <v>90002</v>
      </c>
      <c r="N7" s="267">
        <v>80738</v>
      </c>
      <c r="O7" s="267">
        <v>68472</v>
      </c>
      <c r="P7" s="267">
        <v>66537</v>
      </c>
      <c r="Q7" s="267">
        <v>66043</v>
      </c>
      <c r="R7" s="267">
        <v>62420</v>
      </c>
      <c r="S7" s="267">
        <v>61107</v>
      </c>
      <c r="T7" s="267">
        <v>63804</v>
      </c>
      <c r="U7" s="267">
        <v>151918</v>
      </c>
      <c r="V7" s="267">
        <v>52644</v>
      </c>
      <c r="W7" s="267">
        <v>56570</v>
      </c>
      <c r="X7" s="269">
        <v>69474</v>
      </c>
      <c r="Y7" s="335">
        <v>82665</v>
      </c>
      <c r="Z7" s="262">
        <v>45690</v>
      </c>
    </row>
    <row r="8" spans="1:28" ht="13.5" customHeight="1">
      <c r="A8" s="263">
        <v>6</v>
      </c>
      <c r="B8" s="267">
        <v>141383</v>
      </c>
      <c r="C8" s="268">
        <v>124403</v>
      </c>
      <c r="D8" s="267">
        <v>105802</v>
      </c>
      <c r="E8" s="267">
        <v>79127</v>
      </c>
      <c r="F8" s="267">
        <v>63820</v>
      </c>
      <c r="G8" s="267">
        <v>60434</v>
      </c>
      <c r="H8" s="267">
        <v>70788</v>
      </c>
      <c r="I8" s="267">
        <v>139849</v>
      </c>
      <c r="J8" s="267">
        <v>145344</v>
      </c>
      <c r="K8" s="267">
        <v>108438</v>
      </c>
      <c r="L8" s="267">
        <v>97433</v>
      </c>
      <c r="M8" s="267">
        <v>83755</v>
      </c>
      <c r="N8" s="267">
        <v>79939</v>
      </c>
      <c r="O8" s="267">
        <v>67444</v>
      </c>
      <c r="P8" s="267">
        <v>62739</v>
      </c>
      <c r="Q8" s="267">
        <v>68087</v>
      </c>
      <c r="R8" s="267">
        <v>61346</v>
      </c>
      <c r="S8" s="267">
        <v>67765</v>
      </c>
      <c r="T8" s="267">
        <v>61268</v>
      </c>
      <c r="U8" s="267">
        <v>142465</v>
      </c>
      <c r="V8" s="267">
        <v>50863</v>
      </c>
      <c r="W8" s="267">
        <v>55373</v>
      </c>
      <c r="X8" s="269">
        <v>67818</v>
      </c>
      <c r="Y8" s="335">
        <v>84373</v>
      </c>
      <c r="Z8" s="262">
        <v>45697</v>
      </c>
    </row>
    <row r="9" spans="1:28" ht="13.5" customHeight="1">
      <c r="A9" s="263">
        <v>7</v>
      </c>
      <c r="B9" s="267">
        <v>136350</v>
      </c>
      <c r="C9" s="268">
        <v>119622</v>
      </c>
      <c r="D9" s="267">
        <v>101279</v>
      </c>
      <c r="E9" s="267">
        <v>75017</v>
      </c>
      <c r="F9" s="267">
        <v>62499</v>
      </c>
      <c r="G9" s="267">
        <v>58717</v>
      </c>
      <c r="H9" s="267">
        <v>67976</v>
      </c>
      <c r="I9" s="267">
        <v>142473</v>
      </c>
      <c r="J9" s="267">
        <v>142532</v>
      </c>
      <c r="K9" s="267">
        <v>102658</v>
      </c>
      <c r="L9" s="267">
        <v>95448</v>
      </c>
      <c r="M9" s="267">
        <v>81715</v>
      </c>
      <c r="N9" s="267">
        <v>78493</v>
      </c>
      <c r="O9" s="267">
        <v>64922</v>
      </c>
      <c r="P9" s="267">
        <v>60938</v>
      </c>
      <c r="Q9" s="267">
        <v>65265</v>
      </c>
      <c r="R9" s="267">
        <v>59759</v>
      </c>
      <c r="S9" s="267">
        <v>73052</v>
      </c>
      <c r="T9" s="267">
        <v>59297</v>
      </c>
      <c r="U9" s="267">
        <v>135864</v>
      </c>
      <c r="V9" s="267">
        <v>48089</v>
      </c>
      <c r="W9" s="267">
        <v>54602</v>
      </c>
      <c r="X9" s="269">
        <v>66335</v>
      </c>
      <c r="Y9" s="335">
        <v>82120</v>
      </c>
      <c r="Z9" s="262">
        <v>45704</v>
      </c>
    </row>
    <row r="10" spans="1:28" ht="13.5" customHeight="1">
      <c r="A10" s="263">
        <v>8</v>
      </c>
      <c r="B10" s="267">
        <v>137986</v>
      </c>
      <c r="C10" s="268">
        <v>121658</v>
      </c>
      <c r="D10" s="267">
        <v>101820</v>
      </c>
      <c r="E10" s="267">
        <v>72606</v>
      </c>
      <c r="F10" s="267">
        <v>62006</v>
      </c>
      <c r="G10" s="267">
        <v>58934</v>
      </c>
      <c r="H10" s="267">
        <v>66027</v>
      </c>
      <c r="I10" s="267">
        <v>145809</v>
      </c>
      <c r="J10" s="267">
        <v>140893</v>
      </c>
      <c r="K10" s="267">
        <v>100490</v>
      </c>
      <c r="L10" s="267">
        <v>95344</v>
      </c>
      <c r="M10" s="267">
        <v>81312</v>
      </c>
      <c r="N10" s="267">
        <v>76757</v>
      </c>
      <c r="O10" s="267">
        <v>64228</v>
      </c>
      <c r="P10" s="267">
        <v>60735</v>
      </c>
      <c r="Q10" s="267">
        <v>63031</v>
      </c>
      <c r="R10" s="267">
        <v>60505</v>
      </c>
      <c r="S10" s="267">
        <v>67069</v>
      </c>
      <c r="T10" s="267">
        <v>58067</v>
      </c>
      <c r="U10" s="267">
        <v>132800</v>
      </c>
      <c r="V10" s="267">
        <v>47100</v>
      </c>
      <c r="W10" s="267">
        <v>56085</v>
      </c>
      <c r="X10" s="269">
        <v>66113</v>
      </c>
      <c r="Y10" s="335">
        <v>83509</v>
      </c>
      <c r="Z10" s="262">
        <v>45711</v>
      </c>
    </row>
    <row r="11" spans="1:28" ht="13.5" customHeight="1">
      <c r="A11" s="263">
        <v>9</v>
      </c>
      <c r="B11" s="267">
        <v>136888</v>
      </c>
      <c r="C11" s="268">
        <v>121343</v>
      </c>
      <c r="D11" s="267">
        <v>100200</v>
      </c>
      <c r="E11" s="267">
        <v>71286</v>
      </c>
      <c r="F11" s="267">
        <v>63191</v>
      </c>
      <c r="G11" s="267">
        <v>60016</v>
      </c>
      <c r="H11" s="267">
        <v>67027</v>
      </c>
      <c r="I11" s="267">
        <v>155156</v>
      </c>
      <c r="J11" s="267">
        <v>139236</v>
      </c>
      <c r="K11" s="267">
        <v>104323</v>
      </c>
      <c r="L11" s="267">
        <v>97145</v>
      </c>
      <c r="M11" s="267">
        <v>83593</v>
      </c>
      <c r="N11" s="267">
        <v>77513</v>
      </c>
      <c r="O11" s="267">
        <v>65329</v>
      </c>
      <c r="P11" s="267">
        <v>58541</v>
      </c>
      <c r="Q11" s="267">
        <v>61420</v>
      </c>
      <c r="R11" s="267">
        <v>58195</v>
      </c>
      <c r="S11" s="267">
        <v>64323</v>
      </c>
      <c r="T11" s="267">
        <v>56105</v>
      </c>
      <c r="U11" s="267">
        <v>124889</v>
      </c>
      <c r="V11" s="267">
        <v>47296</v>
      </c>
      <c r="W11" s="267">
        <v>54985</v>
      </c>
      <c r="X11" s="269">
        <v>65116</v>
      </c>
      <c r="Y11" s="335">
        <v>80835</v>
      </c>
      <c r="Z11" s="262">
        <v>45718</v>
      </c>
    </row>
    <row r="12" spans="1:28" ht="13.5" customHeight="1">
      <c r="A12" s="263">
        <v>10</v>
      </c>
      <c r="B12" s="267">
        <v>135032</v>
      </c>
      <c r="C12" s="268">
        <v>118534</v>
      </c>
      <c r="D12" s="267">
        <v>95561</v>
      </c>
      <c r="E12" s="267">
        <v>70338</v>
      </c>
      <c r="F12" s="267">
        <v>59245</v>
      </c>
      <c r="G12" s="267">
        <v>55421</v>
      </c>
      <c r="H12" s="267">
        <v>63399</v>
      </c>
      <c r="I12" s="267">
        <v>149914</v>
      </c>
      <c r="J12" s="267">
        <v>139956</v>
      </c>
      <c r="K12" s="267">
        <v>104734</v>
      </c>
      <c r="L12" s="267">
        <v>90015</v>
      </c>
      <c r="M12" s="267">
        <v>77674</v>
      </c>
      <c r="N12" s="267">
        <v>74256</v>
      </c>
      <c r="O12" s="267">
        <v>60520</v>
      </c>
      <c r="P12" s="267">
        <v>59592</v>
      </c>
      <c r="Q12" s="267">
        <v>60196</v>
      </c>
      <c r="R12" s="267">
        <v>56118</v>
      </c>
      <c r="S12" s="267">
        <v>62672</v>
      </c>
      <c r="T12" s="267">
        <v>55182</v>
      </c>
      <c r="U12" s="267">
        <v>118626</v>
      </c>
      <c r="V12" s="267">
        <v>44439</v>
      </c>
      <c r="W12" s="267">
        <v>54221</v>
      </c>
      <c r="X12" s="269">
        <v>63335</v>
      </c>
      <c r="Y12" s="335">
        <v>79930</v>
      </c>
      <c r="Z12" s="262">
        <v>45725</v>
      </c>
    </row>
    <row r="13" spans="1:28" ht="13.5" customHeight="1">
      <c r="A13" s="263">
        <v>11</v>
      </c>
      <c r="B13" s="267">
        <v>132494</v>
      </c>
      <c r="C13" s="268">
        <v>117018</v>
      </c>
      <c r="D13" s="267">
        <v>91939</v>
      </c>
      <c r="E13" s="267">
        <v>66110</v>
      </c>
      <c r="F13" s="267">
        <v>57237</v>
      </c>
      <c r="G13" s="267">
        <v>53239</v>
      </c>
      <c r="H13" s="267">
        <v>63138</v>
      </c>
      <c r="I13" s="267">
        <v>148985</v>
      </c>
      <c r="J13" s="267">
        <v>133105</v>
      </c>
      <c r="K13" s="267">
        <v>96876</v>
      </c>
      <c r="L13" s="267">
        <v>89637</v>
      </c>
      <c r="M13" s="267">
        <v>76351</v>
      </c>
      <c r="N13" s="267">
        <v>70689</v>
      </c>
      <c r="O13" s="267">
        <v>58563</v>
      </c>
      <c r="P13" s="267">
        <v>57083</v>
      </c>
      <c r="Q13" s="267">
        <v>58326</v>
      </c>
      <c r="R13" s="267">
        <v>54362</v>
      </c>
      <c r="S13" s="267">
        <v>59483</v>
      </c>
      <c r="T13" s="270">
        <v>62149</v>
      </c>
      <c r="U13" s="270">
        <v>110615</v>
      </c>
      <c r="V13" s="270">
        <v>43044</v>
      </c>
      <c r="W13" s="270">
        <v>53252</v>
      </c>
      <c r="X13" s="271">
        <v>61756</v>
      </c>
      <c r="Y13" s="336">
        <v>78750</v>
      </c>
      <c r="Z13" s="262">
        <v>45732</v>
      </c>
    </row>
    <row r="14" spans="1:28" ht="13.5" customHeight="1">
      <c r="A14" s="263">
        <v>12</v>
      </c>
      <c r="B14" s="267">
        <v>131562</v>
      </c>
      <c r="C14" s="268">
        <v>114438</v>
      </c>
      <c r="D14" s="267">
        <v>88702</v>
      </c>
      <c r="E14" s="267">
        <v>63876</v>
      </c>
      <c r="F14" s="267">
        <v>55757</v>
      </c>
      <c r="G14" s="267">
        <v>52215</v>
      </c>
      <c r="H14" s="267">
        <v>62079</v>
      </c>
      <c r="I14" s="267">
        <v>150004</v>
      </c>
      <c r="J14" s="267">
        <v>129381</v>
      </c>
      <c r="K14" s="267">
        <v>94913</v>
      </c>
      <c r="L14" s="267">
        <v>86434</v>
      </c>
      <c r="M14" s="267">
        <v>75314</v>
      </c>
      <c r="N14" s="267">
        <v>68167</v>
      </c>
      <c r="O14" s="267">
        <v>57753</v>
      </c>
      <c r="P14" s="267">
        <v>54944</v>
      </c>
      <c r="Q14" s="267">
        <v>57260</v>
      </c>
      <c r="R14" s="267">
        <v>52495</v>
      </c>
      <c r="S14" s="267">
        <v>56176</v>
      </c>
      <c r="T14" s="267">
        <v>156387</v>
      </c>
      <c r="U14" s="267">
        <v>98408</v>
      </c>
      <c r="V14" s="267">
        <v>41467</v>
      </c>
      <c r="W14" s="267">
        <v>52294</v>
      </c>
      <c r="X14" s="269">
        <v>61128</v>
      </c>
      <c r="Y14" s="335">
        <v>77893</v>
      </c>
      <c r="Z14" s="262">
        <v>45739</v>
      </c>
    </row>
    <row r="15" spans="1:28" ht="13.5" customHeight="1">
      <c r="A15" s="263">
        <v>13</v>
      </c>
      <c r="B15" s="267">
        <v>128466</v>
      </c>
      <c r="C15" s="268">
        <v>112935</v>
      </c>
      <c r="D15" s="267">
        <v>87225</v>
      </c>
      <c r="E15" s="267">
        <v>62956</v>
      </c>
      <c r="F15" s="267">
        <v>55980</v>
      </c>
      <c r="G15" s="267">
        <v>52066</v>
      </c>
      <c r="H15" s="267">
        <v>61569</v>
      </c>
      <c r="I15" s="267">
        <v>150200</v>
      </c>
      <c r="J15" s="267">
        <v>127436</v>
      </c>
      <c r="K15" s="267">
        <v>91864</v>
      </c>
      <c r="L15" s="267">
        <v>88820</v>
      </c>
      <c r="M15" s="267">
        <v>77117</v>
      </c>
      <c r="N15" s="267">
        <v>66012</v>
      </c>
      <c r="O15" s="267">
        <v>56120</v>
      </c>
      <c r="P15" s="267">
        <v>54629</v>
      </c>
      <c r="Q15" s="267">
        <v>55695</v>
      </c>
      <c r="R15" s="267">
        <v>51065</v>
      </c>
      <c r="S15" s="267">
        <v>53449</v>
      </c>
      <c r="T15" s="267">
        <v>305349</v>
      </c>
      <c r="U15" s="267">
        <v>91114</v>
      </c>
      <c r="V15" s="267">
        <v>39615</v>
      </c>
      <c r="W15" s="267">
        <v>51607</v>
      </c>
      <c r="X15" s="269">
        <v>60107</v>
      </c>
      <c r="Y15" s="335">
        <v>76844</v>
      </c>
      <c r="Z15" s="262">
        <v>45746</v>
      </c>
    </row>
    <row r="16" spans="1:28" ht="13.5" customHeight="1">
      <c r="A16" s="263">
        <v>14</v>
      </c>
      <c r="B16" s="267">
        <v>127502</v>
      </c>
      <c r="C16" s="268">
        <v>113593</v>
      </c>
      <c r="D16" s="267">
        <v>85578</v>
      </c>
      <c r="E16" s="267">
        <v>64529</v>
      </c>
      <c r="F16" s="267">
        <v>54456</v>
      </c>
      <c r="G16" s="267">
        <v>51811</v>
      </c>
      <c r="H16" s="267">
        <v>64291</v>
      </c>
      <c r="I16" s="267">
        <v>159094</v>
      </c>
      <c r="J16" s="267">
        <v>134572</v>
      </c>
      <c r="K16" s="267">
        <v>95370</v>
      </c>
      <c r="L16" s="267">
        <v>84533</v>
      </c>
      <c r="M16" s="267">
        <v>73146</v>
      </c>
      <c r="N16" s="267">
        <v>67978</v>
      </c>
      <c r="O16" s="267">
        <v>57259</v>
      </c>
      <c r="P16" s="267">
        <v>53906</v>
      </c>
      <c r="Q16" s="267">
        <v>55529</v>
      </c>
      <c r="R16" s="267">
        <v>50772</v>
      </c>
      <c r="S16" s="267">
        <v>52372</v>
      </c>
      <c r="T16" s="267">
        <v>435891</v>
      </c>
      <c r="U16" s="267">
        <v>87505</v>
      </c>
      <c r="V16" s="267">
        <v>38020</v>
      </c>
      <c r="W16" s="267">
        <v>52916</v>
      </c>
      <c r="X16" s="269">
        <v>59778</v>
      </c>
      <c r="Y16" s="335">
        <v>76955</v>
      </c>
      <c r="Z16" s="262">
        <v>45753</v>
      </c>
      <c r="AA16" s="149"/>
    </row>
    <row r="17" spans="1:30" ht="13.5" customHeight="1">
      <c r="A17" s="263">
        <v>15</v>
      </c>
      <c r="B17" s="267">
        <v>123856</v>
      </c>
      <c r="C17" s="268">
        <v>112115</v>
      </c>
      <c r="D17" s="267">
        <v>84294</v>
      </c>
      <c r="E17" s="267">
        <v>63078</v>
      </c>
      <c r="F17" s="267">
        <v>52447</v>
      </c>
      <c r="G17" s="267">
        <v>48993</v>
      </c>
      <c r="H17" s="267">
        <v>60236</v>
      </c>
      <c r="I17" s="267">
        <v>147856</v>
      </c>
      <c r="J17" s="267">
        <v>123818</v>
      </c>
      <c r="K17" s="267">
        <v>90600</v>
      </c>
      <c r="L17" s="267">
        <v>80379</v>
      </c>
      <c r="M17" s="267">
        <v>80379</v>
      </c>
      <c r="N17" s="267">
        <v>62566</v>
      </c>
      <c r="O17" s="267">
        <v>54246</v>
      </c>
      <c r="P17" s="267">
        <v>52101</v>
      </c>
      <c r="Q17" s="267">
        <v>52770</v>
      </c>
      <c r="R17" s="267">
        <v>49144</v>
      </c>
      <c r="S17" s="267">
        <v>51382</v>
      </c>
      <c r="T17" s="267">
        <v>523126</v>
      </c>
      <c r="U17" s="267">
        <v>80139</v>
      </c>
      <c r="V17" s="267">
        <v>38448</v>
      </c>
      <c r="W17" s="267">
        <v>52597</v>
      </c>
      <c r="X17" s="269">
        <v>58460</v>
      </c>
      <c r="Y17" s="335">
        <v>76025</v>
      </c>
      <c r="Z17" s="262">
        <v>45760</v>
      </c>
      <c r="AA17" s="149"/>
    </row>
    <row r="18" spans="1:30" ht="13.5" customHeight="1">
      <c r="A18" s="263">
        <v>16</v>
      </c>
      <c r="B18" s="267">
        <v>122155</v>
      </c>
      <c r="C18" s="268">
        <v>109206</v>
      </c>
      <c r="D18" s="267">
        <v>80809</v>
      </c>
      <c r="E18" s="267">
        <v>60714</v>
      </c>
      <c r="F18" s="267">
        <v>51243</v>
      </c>
      <c r="G18" s="267">
        <v>47328</v>
      </c>
      <c r="H18" s="267">
        <v>59313</v>
      </c>
      <c r="I18" s="267">
        <v>147307</v>
      </c>
      <c r="J18" s="267">
        <v>118536</v>
      </c>
      <c r="K18" s="267">
        <v>87670</v>
      </c>
      <c r="L18" s="267">
        <v>79700</v>
      </c>
      <c r="M18" s="267">
        <v>69815</v>
      </c>
      <c r="N18" s="267">
        <v>61896</v>
      </c>
      <c r="O18" s="267">
        <v>52271</v>
      </c>
      <c r="P18" s="267">
        <v>49833</v>
      </c>
      <c r="Q18" s="267">
        <v>51572</v>
      </c>
      <c r="R18" s="267">
        <v>47107</v>
      </c>
      <c r="S18" s="267">
        <v>49307</v>
      </c>
      <c r="T18" s="267">
        <v>558103</v>
      </c>
      <c r="U18" s="267">
        <v>74975</v>
      </c>
      <c r="V18" s="267">
        <v>36608</v>
      </c>
      <c r="W18" s="267">
        <v>51698</v>
      </c>
      <c r="X18" s="269">
        <v>57555</v>
      </c>
      <c r="Y18" s="335">
        <v>74220</v>
      </c>
      <c r="Z18" s="262">
        <v>45767</v>
      </c>
      <c r="AA18" s="149"/>
    </row>
    <row r="19" spans="1:30" ht="13.5" customHeight="1">
      <c r="A19" s="263">
        <v>17</v>
      </c>
      <c r="B19" s="267">
        <v>118863</v>
      </c>
      <c r="C19" s="268">
        <v>107361</v>
      </c>
      <c r="D19" s="267">
        <v>78430</v>
      </c>
      <c r="E19" s="267">
        <v>58197</v>
      </c>
      <c r="F19" s="267">
        <v>49803</v>
      </c>
      <c r="G19" s="267">
        <v>46135</v>
      </c>
      <c r="H19" s="267">
        <v>59414</v>
      </c>
      <c r="I19" s="267">
        <v>143930</v>
      </c>
      <c r="J19" s="267">
        <v>116371</v>
      </c>
      <c r="K19" s="267">
        <v>86242</v>
      </c>
      <c r="L19" s="267">
        <v>77392</v>
      </c>
      <c r="M19" s="267">
        <v>68004</v>
      </c>
      <c r="N19" s="267">
        <v>61192</v>
      </c>
      <c r="O19" s="267">
        <v>51195</v>
      </c>
      <c r="P19" s="267">
        <v>48872</v>
      </c>
      <c r="Q19" s="267">
        <v>50473</v>
      </c>
      <c r="R19" s="267">
        <v>45942</v>
      </c>
      <c r="S19" s="267">
        <v>47444</v>
      </c>
      <c r="T19" s="267">
        <v>586907</v>
      </c>
      <c r="U19" s="267">
        <v>73550</v>
      </c>
      <c r="V19" s="267">
        <v>35262</v>
      </c>
      <c r="W19" s="267">
        <v>50566</v>
      </c>
      <c r="X19" s="269">
        <v>56828</v>
      </c>
      <c r="Y19" s="335">
        <v>73715</v>
      </c>
      <c r="Z19" s="262">
        <v>45774</v>
      </c>
      <c r="AA19" s="149"/>
    </row>
    <row r="20" spans="1:30" ht="13.5" customHeight="1">
      <c r="A20" s="263">
        <v>18</v>
      </c>
      <c r="B20" s="267">
        <v>119318</v>
      </c>
      <c r="C20" s="268">
        <v>107432</v>
      </c>
      <c r="D20" s="267">
        <v>76298</v>
      </c>
      <c r="E20" s="267">
        <v>58532</v>
      </c>
      <c r="F20" s="267">
        <v>48907</v>
      </c>
      <c r="G20" s="267">
        <v>48004</v>
      </c>
      <c r="H20" s="267">
        <v>60648</v>
      </c>
      <c r="I20" s="267">
        <v>151522</v>
      </c>
      <c r="J20" s="267">
        <v>120999</v>
      </c>
      <c r="K20" s="267">
        <v>89910</v>
      </c>
      <c r="L20" s="267">
        <v>80377</v>
      </c>
      <c r="M20" s="267">
        <v>71645</v>
      </c>
      <c r="N20" s="267">
        <v>62261</v>
      </c>
      <c r="O20" s="267">
        <v>52622</v>
      </c>
      <c r="P20" s="267">
        <v>50006</v>
      </c>
      <c r="Q20" s="267">
        <v>49078</v>
      </c>
      <c r="R20" s="267">
        <v>44721</v>
      </c>
      <c r="S20" s="267">
        <v>46051</v>
      </c>
      <c r="T20" s="267">
        <v>721127</v>
      </c>
      <c r="U20" s="267">
        <v>70985</v>
      </c>
      <c r="V20" s="267">
        <v>34636</v>
      </c>
      <c r="W20" s="267">
        <v>50101</v>
      </c>
      <c r="X20" s="269">
        <v>56488</v>
      </c>
      <c r="Y20" s="335">
        <v>71708</v>
      </c>
      <c r="Z20" s="262">
        <v>45781</v>
      </c>
      <c r="AA20" s="149"/>
    </row>
    <row r="21" spans="1:30" ht="13.5" customHeight="1">
      <c r="A21" s="263">
        <v>19</v>
      </c>
      <c r="B21" s="267">
        <v>115690</v>
      </c>
      <c r="C21" s="268">
        <v>103481</v>
      </c>
      <c r="D21" s="267">
        <v>73496</v>
      </c>
      <c r="E21" s="267">
        <v>56123</v>
      </c>
      <c r="F21" s="267">
        <v>47803</v>
      </c>
      <c r="G21" s="267">
        <v>44223</v>
      </c>
      <c r="H21" s="267">
        <v>57496</v>
      </c>
      <c r="I21" s="267">
        <v>146640</v>
      </c>
      <c r="J21" s="267">
        <v>112893</v>
      </c>
      <c r="K21" s="267">
        <v>84920</v>
      </c>
      <c r="L21" s="267">
        <v>73279</v>
      </c>
      <c r="M21" s="267">
        <v>65885</v>
      </c>
      <c r="N21" s="267">
        <v>58735</v>
      </c>
      <c r="O21" s="267">
        <v>49953</v>
      </c>
      <c r="P21" s="267">
        <v>46934</v>
      </c>
      <c r="Q21" s="267">
        <v>48438</v>
      </c>
      <c r="R21" s="267">
        <v>44224</v>
      </c>
      <c r="S21" s="267">
        <v>44909</v>
      </c>
      <c r="T21" s="267">
        <v>1026321</v>
      </c>
      <c r="U21" s="267">
        <v>91356</v>
      </c>
      <c r="V21" s="267">
        <v>33793</v>
      </c>
      <c r="W21" s="267">
        <v>49365</v>
      </c>
      <c r="X21" s="269">
        <v>55419</v>
      </c>
      <c r="Y21" s="335">
        <v>72600</v>
      </c>
      <c r="Z21" s="262">
        <v>45788</v>
      </c>
      <c r="AA21" s="149"/>
    </row>
    <row r="22" spans="1:30" ht="13.5" customHeight="1">
      <c r="A22" s="263">
        <v>20</v>
      </c>
      <c r="B22" s="267">
        <v>112410</v>
      </c>
      <c r="C22" s="268">
        <v>101720</v>
      </c>
      <c r="D22" s="267">
        <v>71594</v>
      </c>
      <c r="E22" s="267">
        <v>54656</v>
      </c>
      <c r="F22" s="267">
        <v>46302</v>
      </c>
      <c r="G22" s="267">
        <v>43130</v>
      </c>
      <c r="H22" s="267">
        <v>56524</v>
      </c>
      <c r="I22" s="267">
        <v>143987</v>
      </c>
      <c r="J22" s="267">
        <v>108465</v>
      </c>
      <c r="K22" s="267">
        <v>82242</v>
      </c>
      <c r="L22" s="267">
        <v>71804</v>
      </c>
      <c r="M22" s="267">
        <v>64645</v>
      </c>
      <c r="N22" s="267">
        <v>57103</v>
      </c>
      <c r="O22" s="267">
        <v>49367</v>
      </c>
      <c r="P22" s="267">
        <v>46218</v>
      </c>
      <c r="Q22" s="267">
        <v>47105</v>
      </c>
      <c r="R22" s="267">
        <v>43065</v>
      </c>
      <c r="S22" s="267">
        <v>44906</v>
      </c>
      <c r="T22" s="267">
        <v>577096</v>
      </c>
      <c r="U22" s="267">
        <v>76371</v>
      </c>
      <c r="V22" s="267">
        <v>33721</v>
      </c>
      <c r="W22" s="267">
        <v>49562</v>
      </c>
      <c r="X22" s="269">
        <v>60295</v>
      </c>
      <c r="Y22" s="335">
        <v>72172</v>
      </c>
      <c r="Z22" s="262">
        <v>45795</v>
      </c>
      <c r="AA22" s="149"/>
    </row>
    <row r="23" spans="1:30" ht="13.5" customHeight="1">
      <c r="A23" s="263">
        <v>21</v>
      </c>
      <c r="B23" s="267">
        <v>109273</v>
      </c>
      <c r="C23" s="268">
        <v>100124</v>
      </c>
      <c r="D23" s="267">
        <v>70503</v>
      </c>
      <c r="E23" s="267">
        <v>54605</v>
      </c>
      <c r="F23" s="267">
        <v>46192</v>
      </c>
      <c r="G23" s="267">
        <v>42574</v>
      </c>
      <c r="H23" s="267">
        <v>56307</v>
      </c>
      <c r="I23" s="267">
        <v>142088</v>
      </c>
      <c r="J23" s="267">
        <v>107510</v>
      </c>
      <c r="K23" s="267">
        <v>81565</v>
      </c>
      <c r="L23" s="267">
        <v>71368</v>
      </c>
      <c r="M23" s="267">
        <v>63781</v>
      </c>
      <c r="N23" s="267">
        <v>55784</v>
      </c>
      <c r="O23" s="267">
        <v>47603</v>
      </c>
      <c r="P23" s="267">
        <v>45380</v>
      </c>
      <c r="Q23" s="267">
        <v>46423</v>
      </c>
      <c r="R23" s="267">
        <v>42520</v>
      </c>
      <c r="S23" s="267">
        <v>44101</v>
      </c>
      <c r="T23" s="267">
        <v>465020</v>
      </c>
      <c r="U23" s="267">
        <v>64462</v>
      </c>
      <c r="V23" s="267">
        <v>32744</v>
      </c>
      <c r="W23" s="267">
        <v>48605</v>
      </c>
      <c r="X23" s="269">
        <v>60106</v>
      </c>
      <c r="Y23" s="335">
        <v>71646</v>
      </c>
      <c r="Z23" s="262">
        <v>45802</v>
      </c>
      <c r="AA23" s="149"/>
      <c r="AD23" s="113"/>
    </row>
    <row r="24" spans="1:30" ht="13.5" customHeight="1">
      <c r="A24" s="263">
        <v>22</v>
      </c>
      <c r="B24" s="267">
        <v>111884</v>
      </c>
      <c r="C24" s="268">
        <v>101270</v>
      </c>
      <c r="D24" s="267">
        <v>70010</v>
      </c>
      <c r="E24" s="267">
        <v>52929</v>
      </c>
      <c r="F24" s="267">
        <v>47495</v>
      </c>
      <c r="G24" s="267">
        <v>44005</v>
      </c>
      <c r="H24" s="267">
        <v>57838</v>
      </c>
      <c r="I24" s="267">
        <v>142816</v>
      </c>
      <c r="J24" s="267">
        <v>104584</v>
      </c>
      <c r="K24" s="267">
        <v>81119</v>
      </c>
      <c r="L24" s="267">
        <v>74571</v>
      </c>
      <c r="M24" s="267">
        <v>66776</v>
      </c>
      <c r="N24" s="267">
        <v>57504</v>
      </c>
      <c r="O24" s="267">
        <v>48972</v>
      </c>
      <c r="P24" s="267">
        <v>44244</v>
      </c>
      <c r="Q24" s="267">
        <v>46637</v>
      </c>
      <c r="R24" s="267">
        <v>41873</v>
      </c>
      <c r="S24" s="267">
        <v>43718</v>
      </c>
      <c r="T24" s="267">
        <v>422214</v>
      </c>
      <c r="U24" s="267">
        <v>60137</v>
      </c>
      <c r="V24" s="267">
        <v>31677</v>
      </c>
      <c r="W24" s="267">
        <v>49661</v>
      </c>
      <c r="X24" s="269">
        <v>60500</v>
      </c>
      <c r="Y24" s="335">
        <v>71704</v>
      </c>
      <c r="Z24" s="262">
        <v>45809</v>
      </c>
      <c r="AA24" s="149"/>
    </row>
    <row r="25" spans="1:30" ht="13.5" customHeight="1">
      <c r="A25" s="263">
        <v>23</v>
      </c>
      <c r="B25" s="267">
        <v>107100</v>
      </c>
      <c r="C25" s="268">
        <v>97745</v>
      </c>
      <c r="D25" s="267">
        <v>68708</v>
      </c>
      <c r="E25" s="267">
        <v>54971</v>
      </c>
      <c r="F25" s="267">
        <v>43704</v>
      </c>
      <c r="G25" s="267">
        <v>40700</v>
      </c>
      <c r="H25" s="267">
        <v>54943</v>
      </c>
      <c r="I25" s="267">
        <v>139467</v>
      </c>
      <c r="J25" s="267">
        <v>110211</v>
      </c>
      <c r="K25" s="267">
        <v>85167</v>
      </c>
      <c r="L25" s="267">
        <v>69266</v>
      </c>
      <c r="M25" s="267">
        <v>60392</v>
      </c>
      <c r="N25" s="267">
        <v>52261</v>
      </c>
      <c r="O25" s="267">
        <v>45278</v>
      </c>
      <c r="P25" s="267">
        <v>45398</v>
      </c>
      <c r="Q25" s="267">
        <v>45159</v>
      </c>
      <c r="R25" s="267">
        <v>41312</v>
      </c>
      <c r="S25" s="267">
        <v>42647</v>
      </c>
      <c r="T25" s="267">
        <v>396619</v>
      </c>
      <c r="U25" s="267">
        <v>59665</v>
      </c>
      <c r="V25" s="267">
        <v>32088</v>
      </c>
      <c r="W25" s="267">
        <v>48636</v>
      </c>
      <c r="X25" s="269">
        <v>58519</v>
      </c>
      <c r="Y25" s="335">
        <v>70464</v>
      </c>
      <c r="Z25" s="262">
        <v>45816</v>
      </c>
    </row>
    <row r="26" spans="1:30" ht="13.5" customHeight="1">
      <c r="A26" s="263">
        <v>24</v>
      </c>
      <c r="B26" s="267">
        <v>104460</v>
      </c>
      <c r="C26" s="268">
        <v>94310</v>
      </c>
      <c r="D26" s="267">
        <v>66529</v>
      </c>
      <c r="E26" s="267">
        <v>51153</v>
      </c>
      <c r="F26" s="267">
        <v>42575</v>
      </c>
      <c r="G26" s="267">
        <v>39367</v>
      </c>
      <c r="H26" s="267">
        <v>54023</v>
      </c>
      <c r="I26" s="267">
        <v>137034</v>
      </c>
      <c r="J26" s="267">
        <v>99205</v>
      </c>
      <c r="K26" s="267">
        <v>77940</v>
      </c>
      <c r="L26" s="267">
        <v>66448</v>
      </c>
      <c r="M26" s="267">
        <v>59193</v>
      </c>
      <c r="N26" s="267">
        <v>50983</v>
      </c>
      <c r="O26" s="267">
        <v>44052</v>
      </c>
      <c r="P26" s="267">
        <v>42720</v>
      </c>
      <c r="Q26" s="267">
        <v>44473</v>
      </c>
      <c r="R26" s="267">
        <v>40893</v>
      </c>
      <c r="S26" s="267">
        <v>41656</v>
      </c>
      <c r="T26" s="267">
        <v>404060</v>
      </c>
      <c r="U26" s="267">
        <v>64526</v>
      </c>
      <c r="V26" s="267">
        <v>31673</v>
      </c>
      <c r="W26" s="267">
        <v>48232</v>
      </c>
      <c r="X26" s="269">
        <v>57496</v>
      </c>
      <c r="Y26" s="335">
        <v>68986</v>
      </c>
      <c r="Z26" s="262">
        <v>45823</v>
      </c>
    </row>
    <row r="27" spans="1:30" ht="13.5" customHeight="1">
      <c r="A27" s="263">
        <v>25</v>
      </c>
      <c r="B27" s="267">
        <v>102692</v>
      </c>
      <c r="C27" s="268">
        <v>92572</v>
      </c>
      <c r="D27" s="267">
        <v>65684</v>
      </c>
      <c r="E27" s="267">
        <v>49831</v>
      </c>
      <c r="F27" s="267">
        <v>42287</v>
      </c>
      <c r="G27" s="267">
        <v>39458</v>
      </c>
      <c r="H27" s="267">
        <v>54175</v>
      </c>
      <c r="I27" s="267">
        <v>137070</v>
      </c>
      <c r="J27" s="267">
        <v>97697</v>
      </c>
      <c r="K27" s="267">
        <v>76888</v>
      </c>
      <c r="L27" s="267">
        <v>65757</v>
      </c>
      <c r="M27" s="267">
        <v>59162</v>
      </c>
      <c r="N27" s="267">
        <v>50387</v>
      </c>
      <c r="O27" s="267">
        <v>43902</v>
      </c>
      <c r="P27" s="267">
        <v>42324</v>
      </c>
      <c r="Q27" s="267">
        <v>44402</v>
      </c>
      <c r="R27" s="267">
        <v>41252</v>
      </c>
      <c r="S27" s="267">
        <v>41859</v>
      </c>
      <c r="T27" s="267">
        <v>402243</v>
      </c>
      <c r="U27" s="267">
        <v>71347</v>
      </c>
      <c r="V27" s="267">
        <v>30936</v>
      </c>
      <c r="W27" s="267">
        <v>48961</v>
      </c>
      <c r="X27" s="269">
        <v>58936</v>
      </c>
      <c r="Y27" s="335">
        <v>70283</v>
      </c>
      <c r="Z27" s="262">
        <v>45830</v>
      </c>
    </row>
    <row r="28" spans="1:30" ht="13.5" customHeight="1">
      <c r="A28" s="263">
        <v>26</v>
      </c>
      <c r="B28" s="267">
        <v>101668</v>
      </c>
      <c r="C28" s="268">
        <v>90778</v>
      </c>
      <c r="D28" s="267">
        <v>64913</v>
      </c>
      <c r="E28" s="267">
        <v>49919</v>
      </c>
      <c r="F28" s="267">
        <v>43818</v>
      </c>
      <c r="G28" s="267">
        <v>41318</v>
      </c>
      <c r="H28" s="267">
        <v>52615</v>
      </c>
      <c r="I28" s="267">
        <v>131274</v>
      </c>
      <c r="J28" s="267">
        <v>94560</v>
      </c>
      <c r="K28" s="267">
        <v>75723</v>
      </c>
      <c r="L28" s="267">
        <v>68181</v>
      </c>
      <c r="M28" s="267">
        <v>61075</v>
      </c>
      <c r="N28" s="267">
        <v>48802</v>
      </c>
      <c r="O28" s="267">
        <v>42117</v>
      </c>
      <c r="P28" s="267">
        <v>42493</v>
      </c>
      <c r="Q28" s="267">
        <v>44227</v>
      </c>
      <c r="R28" s="267">
        <v>40971</v>
      </c>
      <c r="S28" s="267">
        <v>41474</v>
      </c>
      <c r="T28" s="267">
        <v>367007</v>
      </c>
      <c r="U28" s="267">
        <v>76247</v>
      </c>
      <c r="V28" s="267">
        <v>31747</v>
      </c>
      <c r="W28" s="267">
        <v>47919</v>
      </c>
      <c r="X28" s="269">
        <v>58021</v>
      </c>
      <c r="Y28" s="335">
        <v>70056</v>
      </c>
      <c r="Z28" s="262">
        <v>45837</v>
      </c>
    </row>
    <row r="29" spans="1:30" ht="13.5" customHeight="1">
      <c r="A29" s="263">
        <v>27</v>
      </c>
      <c r="B29" s="267">
        <v>104473</v>
      </c>
      <c r="C29" s="268">
        <v>95976</v>
      </c>
      <c r="D29" s="267">
        <v>65717</v>
      </c>
      <c r="E29" s="267">
        <v>51520</v>
      </c>
      <c r="F29" s="267">
        <v>44688</v>
      </c>
      <c r="G29" s="267">
        <v>42738</v>
      </c>
      <c r="H29" s="267">
        <v>57901</v>
      </c>
      <c r="I29" s="267">
        <v>144171</v>
      </c>
      <c r="J29" s="267">
        <v>98265</v>
      </c>
      <c r="K29" s="267">
        <v>77327</v>
      </c>
      <c r="L29" s="267">
        <v>69876</v>
      </c>
      <c r="M29" s="267">
        <v>61992</v>
      </c>
      <c r="N29" s="267">
        <v>53896</v>
      </c>
      <c r="O29" s="267">
        <v>46677</v>
      </c>
      <c r="P29" s="267">
        <v>44388</v>
      </c>
      <c r="Q29" s="267">
        <v>47194</v>
      </c>
      <c r="R29" s="267">
        <v>43316</v>
      </c>
      <c r="S29" s="267">
        <v>43932</v>
      </c>
      <c r="T29" s="267">
        <v>358626</v>
      </c>
      <c r="U29" s="267">
        <v>72994</v>
      </c>
      <c r="V29" s="267">
        <v>30838</v>
      </c>
      <c r="W29" s="267">
        <v>52805</v>
      </c>
      <c r="X29" s="269">
        <v>61946</v>
      </c>
      <c r="Y29" s="335">
        <v>72923</v>
      </c>
      <c r="Z29" s="262">
        <v>45844</v>
      </c>
    </row>
    <row r="30" spans="1:30" ht="13.5" customHeight="1">
      <c r="A30" s="263">
        <v>28</v>
      </c>
      <c r="B30" s="267">
        <v>100540</v>
      </c>
      <c r="C30" s="268">
        <v>93401</v>
      </c>
      <c r="D30" s="267">
        <v>65900</v>
      </c>
      <c r="E30" s="267">
        <v>51702</v>
      </c>
      <c r="F30" s="267">
        <v>42628</v>
      </c>
      <c r="G30" s="267">
        <v>40177</v>
      </c>
      <c r="H30" s="267">
        <v>54446</v>
      </c>
      <c r="I30" s="267">
        <v>136810</v>
      </c>
      <c r="J30" s="267">
        <v>93909</v>
      </c>
      <c r="K30" s="267">
        <v>77768</v>
      </c>
      <c r="L30" s="267">
        <v>65573</v>
      </c>
      <c r="M30" s="267">
        <v>58602</v>
      </c>
      <c r="N30" s="267">
        <v>49687</v>
      </c>
      <c r="O30" s="267">
        <v>45266</v>
      </c>
      <c r="P30" s="267">
        <v>44476</v>
      </c>
      <c r="Q30" s="267">
        <v>45850</v>
      </c>
      <c r="R30" s="267">
        <v>41943</v>
      </c>
      <c r="S30" s="267">
        <v>43220</v>
      </c>
      <c r="T30" s="267">
        <v>350585</v>
      </c>
      <c r="U30" s="267">
        <v>68161</v>
      </c>
      <c r="V30" s="267">
        <v>31603</v>
      </c>
      <c r="W30" s="267">
        <v>51187</v>
      </c>
      <c r="X30" s="269">
        <v>59643</v>
      </c>
      <c r="Y30" s="335">
        <v>72594</v>
      </c>
      <c r="Z30" s="262">
        <v>45851</v>
      </c>
    </row>
    <row r="31" spans="1:30" ht="13.5" customHeight="1">
      <c r="A31" s="263">
        <v>29</v>
      </c>
      <c r="B31" s="267">
        <v>99220</v>
      </c>
      <c r="C31" s="268">
        <v>92175</v>
      </c>
      <c r="D31" s="267">
        <v>65013</v>
      </c>
      <c r="E31" s="267">
        <v>50181</v>
      </c>
      <c r="F31" s="267">
        <v>41930</v>
      </c>
      <c r="G31" s="267">
        <v>40208</v>
      </c>
      <c r="H31" s="267">
        <v>54540</v>
      </c>
      <c r="I31" s="267">
        <v>133897</v>
      </c>
      <c r="J31" s="267">
        <v>90551</v>
      </c>
      <c r="K31" s="267">
        <v>74348</v>
      </c>
      <c r="L31" s="267">
        <v>64560</v>
      </c>
      <c r="M31" s="267">
        <v>57827</v>
      </c>
      <c r="N31" s="267">
        <v>48797</v>
      </c>
      <c r="O31" s="267">
        <v>44998</v>
      </c>
      <c r="P31" s="267">
        <v>42824</v>
      </c>
      <c r="Q31" s="267">
        <v>45685</v>
      </c>
      <c r="R31" s="267">
        <v>41238</v>
      </c>
      <c r="S31" s="267">
        <v>42647</v>
      </c>
      <c r="T31" s="267">
        <v>332222</v>
      </c>
      <c r="U31" s="267">
        <v>66704</v>
      </c>
      <c r="V31" s="267">
        <v>32269</v>
      </c>
      <c r="W31" s="267">
        <v>50574</v>
      </c>
      <c r="X31" s="269">
        <v>59222</v>
      </c>
      <c r="Y31" s="335">
        <v>72650</v>
      </c>
      <c r="Z31" s="262">
        <v>45858</v>
      </c>
    </row>
    <row r="32" spans="1:30" ht="13.5" customHeight="1">
      <c r="A32" s="263">
        <v>30</v>
      </c>
      <c r="B32" s="267">
        <v>97866</v>
      </c>
      <c r="C32" s="268">
        <v>91634</v>
      </c>
      <c r="D32" s="267">
        <v>65277</v>
      </c>
      <c r="E32" s="267">
        <v>49892</v>
      </c>
      <c r="F32" s="267">
        <v>42082</v>
      </c>
      <c r="G32" s="267">
        <v>39936</v>
      </c>
      <c r="H32" s="267">
        <v>55051</v>
      </c>
      <c r="I32" s="267">
        <v>132316</v>
      </c>
      <c r="J32" s="267">
        <v>89435</v>
      </c>
      <c r="K32" s="267">
        <v>73984</v>
      </c>
      <c r="L32" s="267">
        <v>64037</v>
      </c>
      <c r="M32" s="267">
        <v>58085</v>
      </c>
      <c r="N32" s="267">
        <v>48982</v>
      </c>
      <c r="O32" s="267">
        <v>45119</v>
      </c>
      <c r="P32" s="267">
        <v>43464</v>
      </c>
      <c r="Q32" s="267">
        <v>45963</v>
      </c>
      <c r="R32" s="267">
        <v>41033</v>
      </c>
      <c r="S32" s="267">
        <v>42863</v>
      </c>
      <c r="T32" s="267">
        <v>323187</v>
      </c>
      <c r="U32" s="267">
        <v>66006</v>
      </c>
      <c r="V32" s="267">
        <v>32461</v>
      </c>
      <c r="W32" s="267">
        <v>51187</v>
      </c>
      <c r="X32" s="269">
        <v>59184</v>
      </c>
      <c r="Y32" s="335">
        <v>73129</v>
      </c>
      <c r="Z32" s="262">
        <v>45865</v>
      </c>
    </row>
    <row r="33" spans="1:26" ht="13.5" customHeight="1">
      <c r="A33" s="263">
        <v>31</v>
      </c>
      <c r="B33" s="267">
        <v>98486</v>
      </c>
      <c r="C33" s="268">
        <v>93762</v>
      </c>
      <c r="D33" s="267">
        <v>66524</v>
      </c>
      <c r="E33" s="267">
        <v>50128</v>
      </c>
      <c r="F33" s="267">
        <v>44744</v>
      </c>
      <c r="G33" s="267">
        <v>42461</v>
      </c>
      <c r="H33" s="267">
        <v>58168</v>
      </c>
      <c r="I33" s="267">
        <v>139959</v>
      </c>
      <c r="J33" s="267">
        <v>94312</v>
      </c>
      <c r="K33" s="267">
        <v>75462</v>
      </c>
      <c r="L33" s="267">
        <v>67065</v>
      </c>
      <c r="M33" s="267">
        <v>61699</v>
      </c>
      <c r="N33" s="267">
        <v>51199</v>
      </c>
      <c r="O33" s="267">
        <v>46953</v>
      </c>
      <c r="P33" s="267">
        <v>45505</v>
      </c>
      <c r="Q33" s="267">
        <v>46457</v>
      </c>
      <c r="R33" s="267">
        <v>41204</v>
      </c>
      <c r="S33" s="267">
        <v>43146</v>
      </c>
      <c r="T33" s="267">
        <v>293078</v>
      </c>
      <c r="U33" s="267">
        <v>65137</v>
      </c>
      <c r="V33" s="267">
        <v>32393</v>
      </c>
      <c r="W33" s="267">
        <v>51464</v>
      </c>
      <c r="X33" s="269">
        <v>59805</v>
      </c>
      <c r="Y33" s="335">
        <v>73115</v>
      </c>
      <c r="Z33" s="262">
        <v>45872</v>
      </c>
    </row>
    <row r="34" spans="1:26" ht="13.5" customHeight="1">
      <c r="A34" s="263">
        <v>32</v>
      </c>
      <c r="B34" s="267">
        <v>96391</v>
      </c>
      <c r="C34" s="268">
        <v>91716</v>
      </c>
      <c r="D34" s="267">
        <v>64794</v>
      </c>
      <c r="E34" s="267">
        <v>50692</v>
      </c>
      <c r="F34" s="267">
        <v>43125</v>
      </c>
      <c r="G34" s="267">
        <v>40817</v>
      </c>
      <c r="H34" s="267">
        <v>57413</v>
      </c>
      <c r="I34" s="267">
        <v>133176</v>
      </c>
      <c r="J34" s="267">
        <v>89099</v>
      </c>
      <c r="K34" s="267">
        <v>72450</v>
      </c>
      <c r="L34" s="267">
        <v>63577</v>
      </c>
      <c r="M34" s="267">
        <v>58679</v>
      </c>
      <c r="N34" s="267">
        <v>49199</v>
      </c>
      <c r="O34" s="267">
        <v>45087</v>
      </c>
      <c r="P34" s="267">
        <v>43301</v>
      </c>
      <c r="Q34" s="267">
        <v>46819</v>
      </c>
      <c r="R34" s="267">
        <v>41276</v>
      </c>
      <c r="S34" s="267">
        <v>43430</v>
      </c>
      <c r="T34" s="267">
        <v>284299</v>
      </c>
      <c r="U34" s="267">
        <v>60644</v>
      </c>
      <c r="V34" s="267">
        <v>32876</v>
      </c>
      <c r="W34" s="267">
        <v>50931</v>
      </c>
      <c r="X34" s="269">
        <v>59820</v>
      </c>
      <c r="Y34" s="335">
        <v>72386</v>
      </c>
      <c r="Z34" s="262">
        <v>45879</v>
      </c>
    </row>
    <row r="35" spans="1:26" ht="13.5" customHeight="1">
      <c r="A35" s="263">
        <v>33</v>
      </c>
      <c r="B35" s="268">
        <v>94762</v>
      </c>
      <c r="C35" s="267">
        <v>89003</v>
      </c>
      <c r="D35" s="267">
        <v>64125</v>
      </c>
      <c r="E35" s="267">
        <v>50039</v>
      </c>
      <c r="F35" s="267">
        <v>43624</v>
      </c>
      <c r="G35" s="267">
        <v>39743</v>
      </c>
      <c r="H35" s="267">
        <v>57625</v>
      </c>
      <c r="I35" s="267">
        <v>131710</v>
      </c>
      <c r="J35" s="267">
        <v>88723</v>
      </c>
      <c r="K35" s="267">
        <v>72155</v>
      </c>
      <c r="L35" s="267">
        <v>63252</v>
      </c>
      <c r="M35" s="267">
        <v>58091</v>
      </c>
      <c r="N35" s="267">
        <v>48277</v>
      </c>
      <c r="O35" s="267">
        <v>44575</v>
      </c>
      <c r="P35" s="267">
        <v>42501</v>
      </c>
      <c r="Q35" s="267">
        <v>46215</v>
      </c>
      <c r="R35" s="267">
        <v>40632</v>
      </c>
      <c r="S35" s="267">
        <v>43129</v>
      </c>
      <c r="T35" s="267">
        <v>269146</v>
      </c>
      <c r="U35" s="267">
        <v>57985</v>
      </c>
      <c r="V35" s="267">
        <v>32789</v>
      </c>
      <c r="W35" s="267">
        <v>50766</v>
      </c>
      <c r="X35" s="269">
        <v>58890</v>
      </c>
      <c r="Y35" s="335">
        <v>72241</v>
      </c>
      <c r="Z35" s="262">
        <v>45886</v>
      </c>
    </row>
    <row r="36" spans="1:26" ht="13.5" customHeight="1">
      <c r="A36" s="263">
        <v>34</v>
      </c>
      <c r="B36" s="268">
        <v>92992</v>
      </c>
      <c r="C36" s="268">
        <v>87291</v>
      </c>
      <c r="D36" s="267">
        <v>62264</v>
      </c>
      <c r="E36" s="267">
        <v>48386</v>
      </c>
      <c r="F36" s="267">
        <v>42672</v>
      </c>
      <c r="G36" s="267">
        <v>39222</v>
      </c>
      <c r="H36" s="267">
        <v>57599</v>
      </c>
      <c r="I36" s="267">
        <v>128774</v>
      </c>
      <c r="J36" s="267">
        <v>86707</v>
      </c>
      <c r="K36" s="267">
        <v>70779</v>
      </c>
      <c r="L36" s="267">
        <v>62258</v>
      </c>
      <c r="M36" s="267">
        <v>56649</v>
      </c>
      <c r="N36" s="267">
        <v>46885</v>
      </c>
      <c r="O36" s="267">
        <v>43668</v>
      </c>
      <c r="P36" s="267">
        <v>42154</v>
      </c>
      <c r="Q36" s="267">
        <v>45561</v>
      </c>
      <c r="R36" s="267">
        <v>40863</v>
      </c>
      <c r="S36" s="267">
        <v>42401</v>
      </c>
      <c r="T36" s="267">
        <v>261915</v>
      </c>
      <c r="U36" s="267">
        <v>55184</v>
      </c>
      <c r="V36" s="267">
        <v>33204</v>
      </c>
      <c r="W36" s="267">
        <v>50749</v>
      </c>
      <c r="X36" s="269">
        <v>58846</v>
      </c>
      <c r="Y36" s="335">
        <v>72109</v>
      </c>
      <c r="Z36" s="262">
        <v>45893</v>
      </c>
    </row>
    <row r="37" spans="1:26" ht="13.5" customHeight="1">
      <c r="A37" s="263">
        <v>35</v>
      </c>
      <c r="B37" s="268">
        <v>91561</v>
      </c>
      <c r="C37" s="267">
        <v>85900</v>
      </c>
      <c r="D37" s="267">
        <v>61460</v>
      </c>
      <c r="E37" s="267">
        <v>46969</v>
      </c>
      <c r="F37" s="267">
        <v>42395</v>
      </c>
      <c r="G37" s="267">
        <v>39069</v>
      </c>
      <c r="H37" s="267">
        <v>57699</v>
      </c>
      <c r="I37" s="267">
        <v>126508</v>
      </c>
      <c r="J37" s="267">
        <v>86445</v>
      </c>
      <c r="K37" s="267">
        <v>71014</v>
      </c>
      <c r="L37" s="267">
        <v>63312</v>
      </c>
      <c r="M37" s="267">
        <v>57192</v>
      </c>
      <c r="N37" s="267">
        <v>47958</v>
      </c>
      <c r="O37" s="267">
        <v>43207</v>
      </c>
      <c r="P37" s="267">
        <v>41068</v>
      </c>
      <c r="Q37" s="267">
        <v>44211</v>
      </c>
      <c r="R37" s="267">
        <v>40387</v>
      </c>
      <c r="S37" s="267">
        <v>40532</v>
      </c>
      <c r="T37" s="267">
        <v>255976</v>
      </c>
      <c r="U37" s="267">
        <v>54749</v>
      </c>
      <c r="V37" s="267">
        <v>32734</v>
      </c>
      <c r="W37" s="267">
        <v>49005</v>
      </c>
      <c r="X37" s="269">
        <v>57709</v>
      </c>
      <c r="Y37" s="335">
        <v>69578</v>
      </c>
      <c r="Z37" s="262">
        <v>45900</v>
      </c>
    </row>
    <row r="38" spans="1:26" ht="13.5" customHeight="1">
      <c r="A38" s="263">
        <v>36</v>
      </c>
      <c r="B38" s="268">
        <v>90124</v>
      </c>
      <c r="C38" s="267">
        <v>85009</v>
      </c>
      <c r="D38" s="267">
        <v>60521</v>
      </c>
      <c r="E38" s="267">
        <v>46020</v>
      </c>
      <c r="F38" s="267">
        <v>40635</v>
      </c>
      <c r="G38" s="267">
        <v>37472</v>
      </c>
      <c r="H38" s="267">
        <v>55275</v>
      </c>
      <c r="I38" s="267">
        <v>131195</v>
      </c>
      <c r="J38" s="267">
        <v>88037</v>
      </c>
      <c r="K38" s="267">
        <v>72954</v>
      </c>
      <c r="L38" s="267">
        <v>60298</v>
      </c>
      <c r="M38" s="267">
        <v>54278</v>
      </c>
      <c r="N38" s="267">
        <v>45491</v>
      </c>
      <c r="O38" s="267">
        <v>46953</v>
      </c>
      <c r="P38" s="267">
        <v>42157</v>
      </c>
      <c r="Q38" s="267">
        <v>43968</v>
      </c>
      <c r="R38" s="267">
        <v>40366</v>
      </c>
      <c r="S38" s="267">
        <v>40733</v>
      </c>
      <c r="T38" s="267">
        <v>248428</v>
      </c>
      <c r="U38" s="267">
        <v>50784</v>
      </c>
      <c r="V38" s="267">
        <v>31488</v>
      </c>
      <c r="W38" s="267">
        <v>50145</v>
      </c>
      <c r="X38" s="269">
        <v>57554</v>
      </c>
      <c r="Y38" s="335">
        <v>69867</v>
      </c>
      <c r="Z38" s="262">
        <v>45907</v>
      </c>
    </row>
    <row r="39" spans="1:26" ht="13.5" customHeight="1">
      <c r="A39" s="263">
        <v>37</v>
      </c>
      <c r="B39" s="268">
        <v>88324</v>
      </c>
      <c r="C39" s="267">
        <v>82581</v>
      </c>
      <c r="D39" s="267">
        <v>58035</v>
      </c>
      <c r="E39" s="267">
        <v>45559</v>
      </c>
      <c r="F39" s="267">
        <v>39219</v>
      </c>
      <c r="G39" s="267">
        <v>36612</v>
      </c>
      <c r="H39" s="267">
        <v>54972</v>
      </c>
      <c r="I39" s="267">
        <v>123278</v>
      </c>
      <c r="J39" s="267">
        <v>80453</v>
      </c>
      <c r="K39" s="267">
        <v>68610</v>
      </c>
      <c r="L39" s="267">
        <v>58916</v>
      </c>
      <c r="M39" s="267">
        <v>52091</v>
      </c>
      <c r="N39" s="267">
        <v>44021</v>
      </c>
      <c r="O39" s="267">
        <v>42338</v>
      </c>
      <c r="P39" s="267">
        <v>39716</v>
      </c>
      <c r="Q39" s="267">
        <v>43990</v>
      </c>
      <c r="R39" s="267">
        <v>38883</v>
      </c>
      <c r="S39" s="267">
        <v>40720</v>
      </c>
      <c r="T39" s="267">
        <v>235743</v>
      </c>
      <c r="U39" s="267">
        <v>75750</v>
      </c>
      <c r="V39" s="267">
        <v>32087</v>
      </c>
      <c r="W39" s="267">
        <v>49429</v>
      </c>
      <c r="X39" s="269">
        <v>56933</v>
      </c>
      <c r="Y39" s="335">
        <v>68274</v>
      </c>
      <c r="Z39" s="262">
        <v>45914</v>
      </c>
    </row>
    <row r="40" spans="1:26" ht="13.5" customHeight="1">
      <c r="A40" s="263">
        <v>38</v>
      </c>
      <c r="B40" s="268">
        <v>87629</v>
      </c>
      <c r="C40" s="267">
        <v>81150</v>
      </c>
      <c r="D40" s="267">
        <v>57408</v>
      </c>
      <c r="E40" s="267">
        <v>44255</v>
      </c>
      <c r="F40" s="267">
        <v>38435</v>
      </c>
      <c r="G40" s="267">
        <v>36619</v>
      </c>
      <c r="H40" s="267">
        <v>57479</v>
      </c>
      <c r="I40" s="267">
        <v>120162</v>
      </c>
      <c r="J40" s="267">
        <v>81053</v>
      </c>
      <c r="K40" s="267">
        <v>74152</v>
      </c>
      <c r="L40" s="267">
        <v>58290</v>
      </c>
      <c r="M40" s="267">
        <v>51099</v>
      </c>
      <c r="N40" s="267">
        <v>44030</v>
      </c>
      <c r="O40" s="267">
        <v>41822</v>
      </c>
      <c r="P40" s="267">
        <v>38841</v>
      </c>
      <c r="Q40" s="267">
        <v>43035</v>
      </c>
      <c r="R40" s="267">
        <v>38347</v>
      </c>
      <c r="S40" s="267">
        <v>40621</v>
      </c>
      <c r="T40" s="267">
        <v>223349</v>
      </c>
      <c r="U40" s="267">
        <v>68391</v>
      </c>
      <c r="V40" s="267">
        <v>31959</v>
      </c>
      <c r="W40" s="267">
        <v>49481</v>
      </c>
      <c r="X40" s="269">
        <v>58025</v>
      </c>
      <c r="Y40" s="335">
        <v>68550</v>
      </c>
      <c r="Z40" s="262">
        <v>45921</v>
      </c>
    </row>
    <row r="41" spans="1:26" ht="13.5" customHeight="1">
      <c r="A41" s="263">
        <v>39</v>
      </c>
      <c r="B41" s="268">
        <v>85913</v>
      </c>
      <c r="C41" s="267">
        <v>81049</v>
      </c>
      <c r="D41" s="267">
        <v>56275</v>
      </c>
      <c r="E41" s="267">
        <v>43788</v>
      </c>
      <c r="F41" s="267">
        <v>39243</v>
      </c>
      <c r="G41" s="267">
        <v>38194</v>
      </c>
      <c r="H41" s="267">
        <v>58057</v>
      </c>
      <c r="I41" s="267">
        <v>118788</v>
      </c>
      <c r="J41" s="267">
        <v>79950</v>
      </c>
      <c r="K41" s="267">
        <v>66599</v>
      </c>
      <c r="L41" s="267">
        <v>60871</v>
      </c>
      <c r="M41" s="267">
        <v>52848</v>
      </c>
      <c r="N41" s="267">
        <v>44142</v>
      </c>
      <c r="O41" s="267">
        <v>41601</v>
      </c>
      <c r="P41" s="267">
        <v>38436</v>
      </c>
      <c r="Q41" s="267">
        <v>42499</v>
      </c>
      <c r="R41" s="267">
        <v>38099</v>
      </c>
      <c r="S41" s="267">
        <v>40705</v>
      </c>
      <c r="T41" s="267">
        <v>195644</v>
      </c>
      <c r="U41" s="267">
        <v>61120</v>
      </c>
      <c r="V41" s="267">
        <v>31477</v>
      </c>
      <c r="W41" s="267">
        <v>49396</v>
      </c>
      <c r="X41" s="269">
        <v>60520</v>
      </c>
      <c r="Y41" s="335">
        <v>68243</v>
      </c>
      <c r="Z41" s="262">
        <v>45928</v>
      </c>
    </row>
    <row r="42" spans="1:26" ht="13.5" customHeight="1">
      <c r="A42" s="263">
        <v>40</v>
      </c>
      <c r="B42" s="268">
        <v>87143</v>
      </c>
      <c r="C42" s="267">
        <v>81716</v>
      </c>
      <c r="D42" s="267">
        <v>56768</v>
      </c>
      <c r="E42" s="267">
        <v>45661</v>
      </c>
      <c r="F42" s="267">
        <v>39267</v>
      </c>
      <c r="G42" s="267">
        <v>38349</v>
      </c>
      <c r="H42" s="267">
        <v>62147</v>
      </c>
      <c r="I42" s="267">
        <v>126091</v>
      </c>
      <c r="J42" s="267">
        <v>83513</v>
      </c>
      <c r="K42" s="267">
        <v>70166</v>
      </c>
      <c r="L42" s="267">
        <v>58489</v>
      </c>
      <c r="M42" s="267">
        <v>55286</v>
      </c>
      <c r="N42" s="267">
        <v>46613</v>
      </c>
      <c r="O42" s="267">
        <v>42968</v>
      </c>
      <c r="P42" s="267">
        <v>39875</v>
      </c>
      <c r="Q42" s="267">
        <v>43716</v>
      </c>
      <c r="R42" s="267">
        <v>38723</v>
      </c>
      <c r="S42" s="267">
        <v>40878</v>
      </c>
      <c r="T42" s="267">
        <v>177965</v>
      </c>
      <c r="U42" s="267">
        <v>55693</v>
      </c>
      <c r="V42" s="267">
        <v>31733</v>
      </c>
      <c r="W42" s="267">
        <v>50245</v>
      </c>
      <c r="X42" s="269">
        <v>61520</v>
      </c>
      <c r="Y42" s="335">
        <v>68193</v>
      </c>
      <c r="Z42" s="262">
        <v>45935</v>
      </c>
    </row>
    <row r="43" spans="1:26" ht="13.5" customHeight="1">
      <c r="A43" s="263">
        <v>41</v>
      </c>
      <c r="B43" s="268">
        <v>87717</v>
      </c>
      <c r="C43" s="267">
        <v>81757</v>
      </c>
      <c r="D43" s="267">
        <v>57208</v>
      </c>
      <c r="E43" s="267">
        <v>45278</v>
      </c>
      <c r="F43" s="267">
        <v>39485</v>
      </c>
      <c r="G43" s="267">
        <v>38122</v>
      </c>
      <c r="H43" s="267">
        <v>63766</v>
      </c>
      <c r="I43" s="267">
        <v>121359</v>
      </c>
      <c r="J43" s="267">
        <v>80598</v>
      </c>
      <c r="K43" s="267">
        <v>70900</v>
      </c>
      <c r="L43" s="267">
        <v>59491</v>
      </c>
      <c r="M43" s="267">
        <v>55232</v>
      </c>
      <c r="N43" s="267">
        <v>44883</v>
      </c>
      <c r="O43" s="267">
        <v>42974</v>
      </c>
      <c r="P43" s="267">
        <v>39434</v>
      </c>
      <c r="Q43" s="267">
        <v>44203</v>
      </c>
      <c r="R43" s="267">
        <v>39731</v>
      </c>
      <c r="S43" s="267">
        <v>41958</v>
      </c>
      <c r="T43" s="267">
        <v>166202</v>
      </c>
      <c r="U43" s="267">
        <v>51644</v>
      </c>
      <c r="V43" s="267">
        <v>32793</v>
      </c>
      <c r="W43" s="267">
        <v>51074</v>
      </c>
      <c r="X43" s="269">
        <v>61376</v>
      </c>
      <c r="Y43" s="335"/>
      <c r="Z43" s="262">
        <v>45942</v>
      </c>
    </row>
    <row r="44" spans="1:26" ht="13.5" customHeight="1">
      <c r="A44" s="263">
        <v>42</v>
      </c>
      <c r="B44" s="268">
        <v>88581</v>
      </c>
      <c r="C44" s="267">
        <v>84787</v>
      </c>
      <c r="D44" s="267">
        <v>57713</v>
      </c>
      <c r="E44" s="267">
        <v>45856</v>
      </c>
      <c r="F44" s="267">
        <v>41711</v>
      </c>
      <c r="G44" s="267">
        <v>41218</v>
      </c>
      <c r="H44" s="267">
        <v>66653</v>
      </c>
      <c r="I44" s="267">
        <v>122370</v>
      </c>
      <c r="J44" s="267">
        <v>81590</v>
      </c>
      <c r="K44" s="267">
        <v>72064</v>
      </c>
      <c r="L44" s="267">
        <v>61160</v>
      </c>
      <c r="M44" s="267">
        <v>55775</v>
      </c>
      <c r="N44" s="267">
        <v>47024</v>
      </c>
      <c r="O44" s="267">
        <v>43652</v>
      </c>
      <c r="P44" s="267">
        <v>40327</v>
      </c>
      <c r="Q44" s="267">
        <v>45339</v>
      </c>
      <c r="R44" s="267">
        <v>40757</v>
      </c>
      <c r="S44" s="267">
        <v>43232</v>
      </c>
      <c r="T44" s="267">
        <v>154206</v>
      </c>
      <c r="U44" s="267">
        <v>48084</v>
      </c>
      <c r="V44" s="267">
        <v>33427</v>
      </c>
      <c r="W44" s="267">
        <v>52138</v>
      </c>
      <c r="X44" s="269">
        <v>57341</v>
      </c>
      <c r="Y44" s="335"/>
      <c r="Z44" s="262">
        <v>45949</v>
      </c>
    </row>
    <row r="45" spans="1:26" ht="13.5" customHeight="1">
      <c r="A45" s="263">
        <v>43</v>
      </c>
      <c r="B45" s="268">
        <v>92595</v>
      </c>
      <c r="C45" s="267">
        <v>87222</v>
      </c>
      <c r="D45" s="267">
        <v>60142</v>
      </c>
      <c r="E45" s="267">
        <v>47699</v>
      </c>
      <c r="F45" s="267">
        <v>42827</v>
      </c>
      <c r="G45" s="267">
        <v>42402</v>
      </c>
      <c r="H45" s="267">
        <v>69542</v>
      </c>
      <c r="I45" s="267">
        <v>124202</v>
      </c>
      <c r="J45" s="267">
        <v>85042</v>
      </c>
      <c r="K45" s="267">
        <v>73332</v>
      </c>
      <c r="L45" s="267">
        <v>63295</v>
      </c>
      <c r="M45" s="267">
        <v>57194</v>
      </c>
      <c r="N45" s="267">
        <v>49051</v>
      </c>
      <c r="O45" s="267">
        <v>45730</v>
      </c>
      <c r="P45" s="267">
        <v>42139</v>
      </c>
      <c r="Q45" s="267">
        <v>46059</v>
      </c>
      <c r="R45" s="267">
        <v>42100</v>
      </c>
      <c r="S45" s="267">
        <v>44325</v>
      </c>
      <c r="T45" s="267">
        <v>149702</v>
      </c>
      <c r="U45" s="267">
        <v>47969</v>
      </c>
      <c r="V45" s="267">
        <v>34136</v>
      </c>
      <c r="W45" s="267">
        <v>53013</v>
      </c>
      <c r="X45" s="269">
        <v>57780</v>
      </c>
      <c r="Y45" s="335"/>
      <c r="Z45" s="262">
        <v>45956</v>
      </c>
    </row>
    <row r="46" spans="1:26" ht="13.5" customHeight="1">
      <c r="A46" s="263">
        <v>44</v>
      </c>
      <c r="B46" s="268">
        <v>99607</v>
      </c>
      <c r="C46" s="267">
        <v>89921</v>
      </c>
      <c r="D46" s="267">
        <v>61825</v>
      </c>
      <c r="E46" s="267">
        <v>49044</v>
      </c>
      <c r="F46" s="267">
        <v>46892</v>
      </c>
      <c r="G46" s="267">
        <v>45953</v>
      </c>
      <c r="H46" s="267">
        <v>75757</v>
      </c>
      <c r="I46" s="267">
        <v>133478</v>
      </c>
      <c r="J46" s="267">
        <v>89559</v>
      </c>
      <c r="K46" s="267">
        <v>74442</v>
      </c>
      <c r="L46" s="267">
        <v>69420</v>
      </c>
      <c r="M46" s="267">
        <v>62033</v>
      </c>
      <c r="N46" s="267">
        <v>52266</v>
      </c>
      <c r="O46" s="267">
        <v>49350</v>
      </c>
      <c r="P46" s="267">
        <v>43832</v>
      </c>
      <c r="Q46" s="267">
        <v>47241</v>
      </c>
      <c r="R46" s="267">
        <v>44524</v>
      </c>
      <c r="S46" s="267">
        <v>46159</v>
      </c>
      <c r="T46" s="267">
        <v>144967</v>
      </c>
      <c r="U46" s="267">
        <v>48241</v>
      </c>
      <c r="V46" s="267">
        <v>36274</v>
      </c>
      <c r="W46" s="267">
        <v>51532</v>
      </c>
      <c r="X46" s="269">
        <v>58732</v>
      </c>
      <c r="Y46" s="335"/>
      <c r="Z46" s="262">
        <v>45963</v>
      </c>
    </row>
    <row r="47" spans="1:26" ht="13.5" customHeight="1">
      <c r="A47" s="263">
        <v>45</v>
      </c>
      <c r="B47" s="268">
        <v>102167</v>
      </c>
      <c r="C47" s="267">
        <v>92990</v>
      </c>
      <c r="D47" s="267">
        <v>63688</v>
      </c>
      <c r="E47" s="267">
        <v>54522</v>
      </c>
      <c r="F47" s="267">
        <v>50239</v>
      </c>
      <c r="G47" s="267">
        <v>47440</v>
      </c>
      <c r="H47" s="267">
        <v>80481</v>
      </c>
      <c r="I47" s="267">
        <v>129586</v>
      </c>
      <c r="J47" s="267">
        <v>87877</v>
      </c>
      <c r="K47" s="267">
        <v>79705</v>
      </c>
      <c r="L47" s="267">
        <v>67306</v>
      </c>
      <c r="M47" s="267">
        <v>61701</v>
      </c>
      <c r="N47" s="267">
        <v>52002</v>
      </c>
      <c r="O47" s="267">
        <v>49366</v>
      </c>
      <c r="P47" s="267">
        <v>45559</v>
      </c>
      <c r="Q47" s="267">
        <v>50002</v>
      </c>
      <c r="R47" s="267">
        <v>46365</v>
      </c>
      <c r="S47" s="267">
        <v>48226</v>
      </c>
      <c r="T47" s="267">
        <v>143910</v>
      </c>
      <c r="U47" s="267">
        <v>44679</v>
      </c>
      <c r="V47" s="267">
        <v>35757</v>
      </c>
      <c r="W47" s="267">
        <v>57171</v>
      </c>
      <c r="X47" s="269">
        <v>65763</v>
      </c>
      <c r="Y47" s="335"/>
      <c r="Z47" s="262">
        <v>45970</v>
      </c>
    </row>
    <row r="48" spans="1:26" ht="13.5" customHeight="1">
      <c r="A48" s="263">
        <v>46</v>
      </c>
      <c r="B48" s="268">
        <v>106360</v>
      </c>
      <c r="C48" s="267">
        <v>94612</v>
      </c>
      <c r="D48" s="267">
        <v>66174</v>
      </c>
      <c r="E48" s="267">
        <v>54613</v>
      </c>
      <c r="F48" s="267">
        <v>51072</v>
      </c>
      <c r="G48" s="267">
        <v>49173</v>
      </c>
      <c r="H48" s="267">
        <v>85588</v>
      </c>
      <c r="I48" s="267">
        <v>131941</v>
      </c>
      <c r="J48" s="267">
        <v>91600</v>
      </c>
      <c r="K48" s="267">
        <v>80353</v>
      </c>
      <c r="L48" s="267">
        <v>68308</v>
      </c>
      <c r="M48" s="267">
        <v>64029</v>
      </c>
      <c r="N48" s="267">
        <v>54842</v>
      </c>
      <c r="O48" s="267">
        <v>51311</v>
      </c>
      <c r="P48" s="267">
        <v>46951</v>
      </c>
      <c r="Q48" s="267">
        <v>51589</v>
      </c>
      <c r="R48" s="267">
        <v>47888</v>
      </c>
      <c r="S48" s="267">
        <v>51048</v>
      </c>
      <c r="T48" s="267">
        <v>151308</v>
      </c>
      <c r="U48" s="267">
        <v>47581</v>
      </c>
      <c r="V48" s="267">
        <v>40696</v>
      </c>
      <c r="W48" s="267">
        <v>49481</v>
      </c>
      <c r="X48" s="269">
        <v>67521</v>
      </c>
      <c r="Y48" s="335"/>
      <c r="Z48" s="262">
        <v>45977</v>
      </c>
    </row>
    <row r="49" spans="1:26" ht="13.5" customHeight="1">
      <c r="A49" s="263">
        <v>47</v>
      </c>
      <c r="B49" s="268">
        <v>104560</v>
      </c>
      <c r="C49" s="267">
        <v>96750</v>
      </c>
      <c r="D49" s="267">
        <v>66515</v>
      </c>
      <c r="E49" s="267">
        <v>55241</v>
      </c>
      <c r="F49" s="267">
        <v>57032</v>
      </c>
      <c r="G49" s="267">
        <v>55936</v>
      </c>
      <c r="H49" s="267">
        <v>87769</v>
      </c>
      <c r="I49" s="267">
        <v>134960</v>
      </c>
      <c r="J49" s="267">
        <v>88143</v>
      </c>
      <c r="K49" s="267">
        <v>82288</v>
      </c>
      <c r="L49" s="267">
        <v>80065</v>
      </c>
      <c r="M49" s="267">
        <v>62682</v>
      </c>
      <c r="N49" s="267">
        <v>55231</v>
      </c>
      <c r="O49" s="267">
        <v>51528</v>
      </c>
      <c r="P49" s="267">
        <v>47692</v>
      </c>
      <c r="Q49" s="267">
        <v>57671</v>
      </c>
      <c r="R49" s="267">
        <v>54141</v>
      </c>
      <c r="S49" s="267">
        <v>52680</v>
      </c>
      <c r="T49" s="267">
        <v>154366</v>
      </c>
      <c r="U49" s="267">
        <v>40145</v>
      </c>
      <c r="V49" s="267">
        <v>36455</v>
      </c>
      <c r="W49" s="267">
        <v>63457</v>
      </c>
      <c r="X49" s="269">
        <v>67724</v>
      </c>
      <c r="Y49" s="335"/>
      <c r="Z49" s="262">
        <v>45984</v>
      </c>
    </row>
    <row r="50" spans="1:26" ht="13.5" customHeight="1">
      <c r="A50" s="263">
        <v>48</v>
      </c>
      <c r="B50" s="268">
        <v>115581</v>
      </c>
      <c r="C50" s="267">
        <v>105887</v>
      </c>
      <c r="D50" s="267">
        <v>72701</v>
      </c>
      <c r="E50" s="267">
        <v>60041</v>
      </c>
      <c r="F50" s="267">
        <v>65286</v>
      </c>
      <c r="G50" s="267">
        <v>57505</v>
      </c>
      <c r="H50" s="267">
        <v>104133</v>
      </c>
      <c r="I50" s="267">
        <v>147724</v>
      </c>
      <c r="J50" s="267">
        <v>106518</v>
      </c>
      <c r="K50" s="267">
        <v>93769</v>
      </c>
      <c r="L50" s="267">
        <v>79808</v>
      </c>
      <c r="M50" s="267">
        <v>73397</v>
      </c>
      <c r="N50" s="267">
        <v>64999</v>
      </c>
      <c r="O50" s="267">
        <v>59258</v>
      </c>
      <c r="P50" s="267">
        <v>53880</v>
      </c>
      <c r="Q50" s="267">
        <v>57303</v>
      </c>
      <c r="R50" s="267">
        <v>54704</v>
      </c>
      <c r="S50" s="267">
        <v>59607</v>
      </c>
      <c r="T50" s="267">
        <v>165872</v>
      </c>
      <c r="U50" s="267">
        <v>52133</v>
      </c>
      <c r="V50" s="267">
        <v>48176</v>
      </c>
      <c r="W50" s="267">
        <v>63137</v>
      </c>
      <c r="X50" s="269">
        <v>74618</v>
      </c>
      <c r="Y50" s="335"/>
      <c r="Z50" s="262">
        <v>45991</v>
      </c>
    </row>
    <row r="51" spans="1:26" ht="13.5" customHeight="1">
      <c r="A51" s="263">
        <v>49</v>
      </c>
      <c r="B51" s="268">
        <v>112158</v>
      </c>
      <c r="C51" s="267">
        <v>104025</v>
      </c>
      <c r="D51" s="267">
        <v>74227</v>
      </c>
      <c r="E51" s="267">
        <v>63281</v>
      </c>
      <c r="F51" s="267">
        <v>57665</v>
      </c>
      <c r="G51" s="267">
        <v>59319</v>
      </c>
      <c r="H51" s="267">
        <v>101134</v>
      </c>
      <c r="I51" s="267">
        <v>146697</v>
      </c>
      <c r="J51" s="267">
        <v>105337</v>
      </c>
      <c r="K51" s="267">
        <v>93391</v>
      </c>
      <c r="L51" s="267">
        <v>78364</v>
      </c>
      <c r="M51" s="267">
        <v>72792</v>
      </c>
      <c r="N51" s="267">
        <v>63542</v>
      </c>
      <c r="O51" s="267">
        <v>61713</v>
      </c>
      <c r="P51" s="267">
        <v>54853</v>
      </c>
      <c r="Q51" s="267">
        <v>58289</v>
      </c>
      <c r="R51" s="267">
        <v>55449</v>
      </c>
      <c r="S51" s="267">
        <v>59125</v>
      </c>
      <c r="T51" s="267">
        <v>163359</v>
      </c>
      <c r="U51" s="267">
        <v>48849</v>
      </c>
      <c r="V51" s="267">
        <v>49569</v>
      </c>
      <c r="W51" s="267">
        <v>64944</v>
      </c>
      <c r="X51" s="269">
        <v>73420</v>
      </c>
      <c r="Y51" s="335"/>
      <c r="Z51" s="262">
        <v>45998</v>
      </c>
    </row>
    <row r="52" spans="1:26" ht="13.5" customHeight="1">
      <c r="A52" s="263">
        <v>50</v>
      </c>
      <c r="B52" s="268">
        <v>113298</v>
      </c>
      <c r="C52" s="267">
        <v>102761</v>
      </c>
      <c r="D52" s="267">
        <v>74697</v>
      </c>
      <c r="E52" s="267">
        <v>61235</v>
      </c>
      <c r="F52" s="267">
        <v>60251</v>
      </c>
      <c r="G52" s="267">
        <v>58977</v>
      </c>
      <c r="H52" s="267">
        <v>104058</v>
      </c>
      <c r="I52" s="267">
        <v>143091</v>
      </c>
      <c r="J52" s="267">
        <v>100703</v>
      </c>
      <c r="K52" s="267">
        <v>90587</v>
      </c>
      <c r="L52" s="267">
        <v>78718</v>
      </c>
      <c r="M52" s="267">
        <v>72356</v>
      </c>
      <c r="N52" s="267">
        <v>63507</v>
      </c>
      <c r="O52" s="267">
        <v>60972</v>
      </c>
      <c r="P52" s="267">
        <v>55837</v>
      </c>
      <c r="Q52" s="267">
        <v>59705</v>
      </c>
      <c r="R52" s="267">
        <v>57778</v>
      </c>
      <c r="S52" s="267">
        <v>60185</v>
      </c>
      <c r="T52" s="267">
        <v>159473</v>
      </c>
      <c r="U52" s="267">
        <v>49879</v>
      </c>
      <c r="V52" s="267">
        <v>51322</v>
      </c>
      <c r="W52" s="267">
        <v>64837</v>
      </c>
      <c r="X52" s="269">
        <v>73931</v>
      </c>
      <c r="Y52" s="335"/>
      <c r="Z52" s="262">
        <v>46005</v>
      </c>
    </row>
    <row r="53" spans="1:26" ht="13.5" customHeight="1">
      <c r="A53" s="263">
        <v>51</v>
      </c>
      <c r="B53" s="268">
        <v>113071</v>
      </c>
      <c r="C53" s="267">
        <v>102116</v>
      </c>
      <c r="D53" s="267">
        <v>74234</v>
      </c>
      <c r="E53" s="267">
        <v>62354</v>
      </c>
      <c r="F53" s="267">
        <v>60997</v>
      </c>
      <c r="G53" s="267">
        <v>61452</v>
      </c>
      <c r="H53" s="267">
        <v>119718</v>
      </c>
      <c r="I53" s="267">
        <v>142392</v>
      </c>
      <c r="J53" s="267">
        <v>98879</v>
      </c>
      <c r="K53" s="267">
        <v>92806</v>
      </c>
      <c r="L53" s="267">
        <v>82182</v>
      </c>
      <c r="M53" s="267">
        <v>72850</v>
      </c>
      <c r="N53" s="267">
        <v>62638</v>
      </c>
      <c r="O53" s="267">
        <v>59480</v>
      </c>
      <c r="P53" s="267">
        <v>58000</v>
      </c>
      <c r="Q53" s="267">
        <v>61779</v>
      </c>
      <c r="R53" s="267">
        <v>59388</v>
      </c>
      <c r="S53" s="267">
        <v>61118</v>
      </c>
      <c r="T53" s="267">
        <v>166088</v>
      </c>
      <c r="U53" s="267">
        <v>47569</v>
      </c>
      <c r="V53" s="267">
        <v>52787</v>
      </c>
      <c r="W53" s="267">
        <v>64196</v>
      </c>
      <c r="X53" s="269">
        <v>75000</v>
      </c>
      <c r="Y53" s="335"/>
      <c r="Z53" s="262">
        <v>46012</v>
      </c>
    </row>
    <row r="54" spans="1:26" ht="13.5" customHeight="1">
      <c r="A54" s="263">
        <v>52</v>
      </c>
      <c r="B54" s="268">
        <v>129641</v>
      </c>
      <c r="C54" s="267">
        <v>115064</v>
      </c>
      <c r="D54" s="267">
        <v>81159</v>
      </c>
      <c r="E54" s="267">
        <v>66684</v>
      </c>
      <c r="F54" s="267">
        <v>70951</v>
      </c>
      <c r="G54" s="267">
        <v>72910</v>
      </c>
      <c r="H54" s="267">
        <v>136579</v>
      </c>
      <c r="I54" s="267">
        <v>152712</v>
      </c>
      <c r="J54" s="267">
        <v>106692</v>
      </c>
      <c r="K54" s="267">
        <v>96878</v>
      </c>
      <c r="L54" s="267">
        <v>91594</v>
      </c>
      <c r="M54" s="267">
        <v>82850</v>
      </c>
      <c r="N54" s="267">
        <v>71850</v>
      </c>
      <c r="O54" s="267">
        <v>66711</v>
      </c>
      <c r="P54" s="267">
        <v>60528</v>
      </c>
      <c r="Q54" s="267">
        <v>67245</v>
      </c>
      <c r="R54" s="267">
        <v>66843</v>
      </c>
      <c r="S54" s="267">
        <v>69967</v>
      </c>
      <c r="T54" s="267">
        <v>179733</v>
      </c>
      <c r="U54" s="267">
        <v>53094</v>
      </c>
      <c r="V54" s="267">
        <v>57096</v>
      </c>
      <c r="W54" s="267">
        <v>71365</v>
      </c>
      <c r="X54" s="269">
        <v>85429</v>
      </c>
      <c r="Y54" s="335"/>
      <c r="Z54" s="262">
        <v>46019</v>
      </c>
    </row>
    <row r="55" spans="1:26" ht="13.5" customHeight="1" thickBot="1">
      <c r="A55" s="272">
        <v>53</v>
      </c>
      <c r="B55" s="273"/>
      <c r="C55" s="274"/>
      <c r="D55" s="274"/>
      <c r="E55" s="274">
        <v>71855</v>
      </c>
      <c r="F55" s="274"/>
      <c r="G55" s="275"/>
      <c r="H55" s="275"/>
      <c r="I55" s="275"/>
      <c r="J55" s="275"/>
      <c r="K55" s="276">
        <v>107596</v>
      </c>
      <c r="L55" s="276"/>
      <c r="M55" s="276"/>
      <c r="N55" s="276"/>
      <c r="O55" s="276"/>
      <c r="P55" s="276">
        <v>62129</v>
      </c>
      <c r="Q55" s="276"/>
      <c r="R55" s="276"/>
      <c r="S55" s="276"/>
      <c r="T55" s="276"/>
      <c r="U55" s="276"/>
      <c r="V55" s="276">
        <v>59766</v>
      </c>
      <c r="W55" s="276"/>
      <c r="X55" s="277"/>
      <c r="Y55" s="337"/>
      <c r="Z55" s="278"/>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R5" sqref="R5"/>
    </sheetView>
  </sheetViews>
  <sheetFormatPr defaultRowHeight="15"/>
  <sheetData>
    <row r="7" spans="19:19">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82" activePane="bottomRight" state="frozen"/>
      <selection activeCell="ZM5" sqref="ZM5"/>
      <selection pane="topRight" activeCell="ZM5" sqref="ZM5"/>
      <selection pane="bottomLeft" activeCell="ZM5" sqref="ZM5"/>
      <selection pane="bottomRight" activeCell="Y98" sqref="Y98"/>
    </sheetView>
  </sheetViews>
  <sheetFormatPr defaultColWidth="9.140625" defaultRowHeight="15"/>
  <cols>
    <col min="1" max="1" width="22.85546875" style="177"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2" customWidth="1"/>
    <col min="28" max="28" width="10.5703125" style="115" bestFit="1" customWidth="1"/>
    <col min="29" max="16384" width="9.140625" style="115"/>
  </cols>
  <sheetData>
    <row r="1" spans="1:28" ht="60">
      <c r="A1" s="298"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17"/>
    </row>
    <row r="2" spans="1:28" ht="15" customHeight="1" thickBot="1">
      <c r="A2" s="291" t="s">
        <v>256</v>
      </c>
      <c r="B2" s="292" t="s">
        <v>202</v>
      </c>
      <c r="C2" s="292" t="s">
        <v>203</v>
      </c>
      <c r="D2" s="292" t="s">
        <v>204</v>
      </c>
      <c r="E2" s="292" t="s">
        <v>205</v>
      </c>
      <c r="F2" s="292" t="s">
        <v>206</v>
      </c>
      <c r="G2" s="292" t="s">
        <v>207</v>
      </c>
      <c r="H2" s="292" t="s">
        <v>208</v>
      </c>
      <c r="I2" s="292" t="s">
        <v>209</v>
      </c>
      <c r="J2" s="292" t="s">
        <v>210</v>
      </c>
      <c r="K2" s="292" t="s">
        <v>232</v>
      </c>
      <c r="L2" s="292" t="s">
        <v>235</v>
      </c>
      <c r="M2" s="292" t="s">
        <v>237</v>
      </c>
      <c r="N2" s="292" t="s">
        <v>238</v>
      </c>
      <c r="O2" s="292" t="s">
        <v>239</v>
      </c>
      <c r="P2" s="292" t="s">
        <v>240</v>
      </c>
      <c r="Q2" s="292" t="s">
        <v>241</v>
      </c>
      <c r="R2" s="293" t="s">
        <v>243</v>
      </c>
      <c r="S2" s="293" t="s">
        <v>244</v>
      </c>
      <c r="T2" s="293" t="s">
        <v>246</v>
      </c>
      <c r="U2" s="293" t="s">
        <v>250</v>
      </c>
      <c r="V2" s="293" t="s">
        <v>251</v>
      </c>
      <c r="W2" s="293" t="s">
        <v>254</v>
      </c>
      <c r="X2" s="294" t="s">
        <v>257</v>
      </c>
      <c r="Y2" s="294" t="s">
        <v>267</v>
      </c>
      <c r="Z2" s="295" t="s">
        <v>12</v>
      </c>
      <c r="AB2" s="147"/>
    </row>
    <row r="3" spans="1:28" ht="15" customHeight="1">
      <c r="A3" s="285">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c r="A4" s="285">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c r="A5" s="285">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c r="A6" s="285">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c r="A7" s="285">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c r="A8" s="285">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c r="A9" s="285">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c r="A10" s="285">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c r="A11" s="285">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c r="A12" s="285">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c r="A13" s="285">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c r="A14" s="286">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c r="A15" s="285">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c r="A16" s="285">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c r="A17" s="285">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c r="A18" s="285">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c r="A19" s="285">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c r="A20" s="285">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f>AVERAGE('Table Initial Claims'!Y17:Y20)</f>
        <v>5307.5</v>
      </c>
      <c r="Z20" s="158">
        <v>45781</v>
      </c>
    </row>
    <row r="21" spans="1:28" ht="15" customHeight="1">
      <c r="A21" s="285">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f>AVERAGE('Table Initial Claims'!Y18:Y21)</f>
        <v>5280</v>
      </c>
      <c r="Z21" s="158">
        <v>45788</v>
      </c>
    </row>
    <row r="22" spans="1:28" ht="15" customHeight="1">
      <c r="A22" s="285">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f>AVERAGE('Table Initial Claims'!Y19:Y22)</f>
        <v>5345.25</v>
      </c>
      <c r="Z22" s="158">
        <v>45795</v>
      </c>
    </row>
    <row r="23" spans="1:28" ht="15" customHeight="1">
      <c r="A23" s="285">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f>AVERAGE('Table Initial Claims'!Y20:Y23)</f>
        <v>5253.75</v>
      </c>
      <c r="Z23" s="158">
        <v>45802</v>
      </c>
    </row>
    <row r="24" spans="1:28" ht="15" customHeight="1">
      <c r="A24" s="285">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f>AVERAGE('Table Initial Claims'!Y21:Y24)</f>
        <v>5295.25</v>
      </c>
      <c r="Z24" s="158">
        <v>45809</v>
      </c>
    </row>
    <row r="25" spans="1:28" ht="15" customHeight="1">
      <c r="A25" s="285">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f>AVERAGE('Table Initial Claims'!Y22:Y25)</f>
        <v>5160.25</v>
      </c>
      <c r="Z25" s="158">
        <v>45816</v>
      </c>
    </row>
    <row r="26" spans="1:28" ht="15" customHeight="1">
      <c r="A26" s="285">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f>AVERAGE('Table Initial Claims'!Y23:Y26)</f>
        <v>5218</v>
      </c>
      <c r="Z26" s="158">
        <v>45823</v>
      </c>
    </row>
    <row r="27" spans="1:28" ht="15" customHeight="1">
      <c r="A27" s="285">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f>AVERAGE('Table Initial Claims'!Y24:Y27)</f>
        <v>5402</v>
      </c>
      <c r="Z27" s="158">
        <v>45830</v>
      </c>
    </row>
    <row r="28" spans="1:28" ht="15" customHeight="1">
      <c r="A28" s="285">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f>AVERAGE('Table Initial Claims'!Y25:Y28)</f>
        <v>5544.5</v>
      </c>
      <c r="Z28" s="158">
        <v>45837</v>
      </c>
    </row>
    <row r="29" spans="1:28" ht="15" customHeight="1">
      <c r="A29" s="285">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f>AVERAGE('Table Initial Claims'!Y26:Y29)</f>
        <v>5800.5</v>
      </c>
      <c r="Z29" s="158">
        <v>45844</v>
      </c>
    </row>
    <row r="30" spans="1:28" ht="15" customHeight="1">
      <c r="A30" s="285">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f>AVERAGE('Table Initial Claims'!Y27:Y30)</f>
        <v>5661</v>
      </c>
      <c r="Z30" s="158">
        <v>45851</v>
      </c>
    </row>
    <row r="31" spans="1:28" ht="15" customHeight="1">
      <c r="A31" s="285">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f>AVERAGE('Table Initial Claims'!Y28:Y31)</f>
        <v>5389.5</v>
      </c>
      <c r="Z31" s="158">
        <v>45858</v>
      </c>
    </row>
    <row r="32" spans="1:28" ht="15" customHeight="1">
      <c r="A32" s="285">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f>AVERAGE('Table Initial Claims'!Y29:Y32)</f>
        <v>5102.25</v>
      </c>
      <c r="Z32" s="158">
        <v>45865</v>
      </c>
      <c r="AB32" s="128"/>
    </row>
    <row r="33" spans="1:28" ht="15" customHeight="1">
      <c r="A33" s="285">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f>AVERAGE('Table Initial Claims'!Y30:Y33)</f>
        <v>4894.25</v>
      </c>
      <c r="Z33" s="158">
        <v>45872</v>
      </c>
      <c r="AB33" s="128"/>
    </row>
    <row r="34" spans="1:28" ht="15" customHeight="1">
      <c r="A34" s="285">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f>AVERAGE('Table Initial Claims'!Y31:Y34)</f>
        <v>4890.75</v>
      </c>
      <c r="Z34" s="158">
        <v>45879</v>
      </c>
    </row>
    <row r="35" spans="1:28" ht="15" customHeight="1">
      <c r="A35" s="285">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f>AVERAGE('Table Initial Claims'!Y32:Y35)</f>
        <v>4886.75</v>
      </c>
      <c r="Z35" s="158">
        <v>45886</v>
      </c>
    </row>
    <row r="36" spans="1:28" ht="15" customHeight="1">
      <c r="A36" s="285">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f>AVERAGE('Table Initial Claims'!Y33:Y36)</f>
        <v>4824.75</v>
      </c>
      <c r="Z36" s="158">
        <v>45893</v>
      </c>
    </row>
    <row r="37" spans="1:28" ht="15" customHeight="1">
      <c r="A37" s="285">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f>AVERAGE('Table Initial Claims'!Y34:Y37)</f>
        <v>4807.5</v>
      </c>
      <c r="Z37" s="158">
        <v>45900</v>
      </c>
    </row>
    <row r="38" spans="1:28" ht="15" customHeight="1">
      <c r="A38" s="285">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f>AVERAGE('Table Initial Claims'!Y35:Y38)</f>
        <v>4891.25</v>
      </c>
      <c r="Z38" s="158">
        <v>45907</v>
      </c>
    </row>
    <row r="39" spans="1:28" ht="15" customHeight="1">
      <c r="A39" s="285">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f>AVERAGE('Table Initial Claims'!Y36:Y39)</f>
        <v>4942.5</v>
      </c>
      <c r="Z39" s="158">
        <v>45914</v>
      </c>
    </row>
    <row r="40" spans="1:28" ht="15" customHeight="1">
      <c r="A40" s="285">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f>AVERAGE('Table Initial Claims'!Y37:Y40)</f>
        <v>4961</v>
      </c>
      <c r="Z40" s="158">
        <v>45921</v>
      </c>
    </row>
    <row r="41" spans="1:28" ht="15" customHeight="1">
      <c r="A41" s="285">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f>AVERAGE('Table Initial Claims'!Y38:Y41)</f>
        <v>5170</v>
      </c>
      <c r="Z41" s="158">
        <v>45928</v>
      </c>
    </row>
    <row r="42" spans="1:28" ht="15" customHeight="1">
      <c r="A42" s="285">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f>AVERAGE('Table Initial Claims'!Y39:Y42)</f>
        <v>5450.75</v>
      </c>
      <c r="Z42" s="158">
        <v>45935</v>
      </c>
    </row>
    <row r="43" spans="1:28" ht="15" customHeight="1">
      <c r="A43" s="285">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c r="A44" s="285">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c r="A45" s="285">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c r="A46" s="285">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c r="A47" s="285">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c r="A48" s="285">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c r="A49" s="285">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c r="A50" s="285">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c r="A51" s="285">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c r="A52" s="285">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c r="A53" s="285">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c r="A54" s="285">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c r="A55" s="287">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row r="57" spans="1:28" ht="45">
      <c r="A57" s="296"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297"/>
    </row>
    <row r="58" spans="1:28" s="257" customFormat="1" ht="15" customHeight="1" thickBot="1">
      <c r="A58" s="300" t="s">
        <v>256</v>
      </c>
      <c r="B58" s="301" t="s">
        <v>202</v>
      </c>
      <c r="C58" s="301" t="s">
        <v>203</v>
      </c>
      <c r="D58" s="301" t="s">
        <v>204</v>
      </c>
      <c r="E58" s="301" t="s">
        <v>205</v>
      </c>
      <c r="F58" s="301" t="s">
        <v>206</v>
      </c>
      <c r="G58" s="301" t="s">
        <v>207</v>
      </c>
      <c r="H58" s="301" t="s">
        <v>208</v>
      </c>
      <c r="I58" s="301" t="s">
        <v>209</v>
      </c>
      <c r="J58" s="301" t="s">
        <v>210</v>
      </c>
      <c r="K58" s="301" t="s">
        <v>232</v>
      </c>
      <c r="L58" s="301" t="s">
        <v>235</v>
      </c>
      <c r="M58" s="301" t="s">
        <v>237</v>
      </c>
      <c r="N58" s="301" t="s">
        <v>238</v>
      </c>
      <c r="O58" s="301" t="s">
        <v>239</v>
      </c>
      <c r="P58" s="301" t="s">
        <v>240</v>
      </c>
      <c r="Q58" s="301" t="s">
        <v>241</v>
      </c>
      <c r="R58" s="302" t="s">
        <v>243</v>
      </c>
      <c r="S58" s="302" t="s">
        <v>245</v>
      </c>
      <c r="T58" s="302" t="s">
        <v>246</v>
      </c>
      <c r="U58" s="302" t="s">
        <v>250</v>
      </c>
      <c r="V58" s="302" t="s">
        <v>251</v>
      </c>
      <c r="W58" s="302" t="s">
        <v>254</v>
      </c>
      <c r="X58" s="302" t="s">
        <v>257</v>
      </c>
      <c r="Y58" s="338"/>
      <c r="Z58" s="303" t="s">
        <v>212</v>
      </c>
      <c r="AA58" s="299"/>
    </row>
    <row r="59" spans="1:28" ht="15" customHeight="1">
      <c r="A59" s="288">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c r="A60" s="288">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c r="A61" s="288">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c r="A62" s="288">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c r="A63" s="288">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c r="A64" s="288">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c r="A65" s="288">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c r="A66" s="288">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c r="A67" s="288">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c r="A68" s="288">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c r="A69" s="288">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c r="A70" s="289">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c r="A71" s="288">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c r="A72" s="288">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c r="A73" s="288">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c r="A74" s="288">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c r="A75" s="288">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c r="A76" s="288">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f>AVERAGE('Table Continued Claims'!Y17:Y20)</f>
        <v>73917</v>
      </c>
      <c r="Z76" s="162">
        <v>45781</v>
      </c>
      <c r="AA76" s="154"/>
    </row>
    <row r="77" spans="1:28" ht="15" customHeight="1">
      <c r="A77" s="288">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f>AVERAGE('Table Continued Claims'!Y18:Y21)</f>
        <v>73060.75</v>
      </c>
      <c r="Z77" s="162">
        <v>45788</v>
      </c>
      <c r="AA77" s="154"/>
    </row>
    <row r="78" spans="1:28" ht="15" customHeight="1">
      <c r="A78" s="288">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f>AVERAGE('Table Continued Claims'!Y19:Y22)</f>
        <v>72548.75</v>
      </c>
      <c r="Z78" s="162">
        <v>45795</v>
      </c>
      <c r="AA78" s="154"/>
    </row>
    <row r="79" spans="1:28" ht="15" customHeight="1">
      <c r="A79" s="288">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f>AVERAGE('Table Continued Claims'!Y20:Y23)</f>
        <v>72031.5</v>
      </c>
      <c r="Z79" s="162">
        <v>45802</v>
      </c>
      <c r="AA79" s="154"/>
    </row>
    <row r="80" spans="1:28" ht="15" customHeight="1">
      <c r="A80" s="288">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f>AVERAGE('Table Continued Claims'!Y21:Y24)</f>
        <v>72030.5</v>
      </c>
      <c r="Z80" s="162">
        <v>45809</v>
      </c>
      <c r="AA80" s="154"/>
    </row>
    <row r="81" spans="1:28" ht="15" customHeight="1">
      <c r="A81" s="288">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f>AVERAGE('Table Continued Claims'!Y22:Y25)</f>
        <v>71496.5</v>
      </c>
      <c r="Z81" s="162">
        <v>45816</v>
      </c>
      <c r="AA81" s="154"/>
    </row>
    <row r="82" spans="1:28" ht="15" customHeight="1">
      <c r="A82" s="288">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f>AVERAGE('Table Continued Claims'!Y23:Y26)</f>
        <v>70700</v>
      </c>
      <c r="Z82" s="162">
        <v>45823</v>
      </c>
      <c r="AA82" s="154"/>
    </row>
    <row r="83" spans="1:28" ht="15" customHeight="1">
      <c r="A83" s="288">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f>AVERAGE('Table Continued Claims'!Y24:Y27)</f>
        <v>70359.25</v>
      </c>
      <c r="Z83" s="162">
        <v>45830</v>
      </c>
      <c r="AA83" s="154"/>
    </row>
    <row r="84" spans="1:28" ht="15" customHeight="1">
      <c r="A84" s="288">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f>AVERAGE('Table Continued Claims'!Y25:Y28)</f>
        <v>69947.25</v>
      </c>
      <c r="Z84" s="162">
        <v>45837</v>
      </c>
      <c r="AA84" s="154"/>
    </row>
    <row r="85" spans="1:28" ht="15" customHeight="1">
      <c r="A85" s="288">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f>AVERAGE('Table Continued Claims'!Y26:Y29)</f>
        <v>70562</v>
      </c>
      <c r="Z85" s="162">
        <v>45844</v>
      </c>
      <c r="AA85" s="154"/>
    </row>
    <row r="86" spans="1:28" ht="15" customHeight="1">
      <c r="A86" s="288">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f>AVERAGE('Table Continued Claims'!Y27:Y30)</f>
        <v>71464</v>
      </c>
      <c r="Z86" s="162">
        <v>45851</v>
      </c>
      <c r="AA86" s="154"/>
    </row>
    <row r="87" spans="1:28" ht="15" customHeight="1">
      <c r="A87" s="288">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f>AVERAGE('Table Continued Claims'!Y28:Y31)</f>
        <v>72055.75</v>
      </c>
      <c r="Z87" s="162">
        <v>45858</v>
      </c>
      <c r="AA87" s="154"/>
    </row>
    <row r="88" spans="1:28" ht="15" customHeight="1">
      <c r="A88" s="288">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f>AVERAGE('Table Continued Claims'!Y29:Y32)</f>
        <v>72824</v>
      </c>
      <c r="Z88" s="162">
        <v>45865</v>
      </c>
      <c r="AA88" s="154"/>
      <c r="AB88" s="128"/>
    </row>
    <row r="89" spans="1:28" ht="15" customHeight="1">
      <c r="A89" s="288">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f>AVERAGE('Table Continued Claims'!Y30:Y33)</f>
        <v>72872</v>
      </c>
      <c r="Z89" s="162">
        <v>45872</v>
      </c>
      <c r="AA89" s="154"/>
      <c r="AB89" s="128"/>
    </row>
    <row r="90" spans="1:28" ht="15" customHeight="1">
      <c r="A90" s="288">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f>AVERAGE('Table Continued Claims'!Y31:Y34)</f>
        <v>72820</v>
      </c>
      <c r="Z90" s="162">
        <v>45879</v>
      </c>
      <c r="AA90" s="154"/>
    </row>
    <row r="91" spans="1:28" ht="15" customHeight="1">
      <c r="A91" s="288">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f>AVERAGE('Table Continued Claims'!Y32:Y35)</f>
        <v>72717.75</v>
      </c>
      <c r="Z91" s="162">
        <v>45886</v>
      </c>
      <c r="AA91" s="154"/>
    </row>
    <row r="92" spans="1:28" ht="15" customHeight="1">
      <c r="A92" s="288">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f>AVERAGE('Table Continued Claims'!Y33:Y36)</f>
        <v>72462.75</v>
      </c>
      <c r="Z92" s="162">
        <v>45893</v>
      </c>
      <c r="AA92" s="154"/>
    </row>
    <row r="93" spans="1:28" ht="15" customHeight="1">
      <c r="A93" s="288">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f>AVERAGE('Table Continued Claims'!Y34:Y37)</f>
        <v>71578.5</v>
      </c>
      <c r="Z93" s="162">
        <v>45900</v>
      </c>
      <c r="AA93" s="154"/>
    </row>
    <row r="94" spans="1:28" ht="15" customHeight="1">
      <c r="A94" s="288">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f>AVERAGE('Table Continued Claims'!Y35:Y38)</f>
        <v>70948.75</v>
      </c>
      <c r="Z94" s="162">
        <v>45907</v>
      </c>
      <c r="AA94" s="154"/>
    </row>
    <row r="95" spans="1:28" ht="15" customHeight="1">
      <c r="A95" s="288">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f>AVERAGE('Table Continued Claims'!Y36:Y39)</f>
        <v>69957</v>
      </c>
      <c r="Z95" s="162">
        <v>45914</v>
      </c>
      <c r="AA95" s="154"/>
    </row>
    <row r="96" spans="1:28" ht="15" customHeight="1">
      <c r="A96" s="288">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f>AVERAGE('Table Continued Claims'!Y37:Y40)</f>
        <v>69067.25</v>
      </c>
      <c r="Z96" s="162">
        <v>45921</v>
      </c>
      <c r="AA96" s="154"/>
    </row>
    <row r="97" spans="1:28" ht="15" customHeight="1">
      <c r="A97" s="288">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f>AVERAGE('Table Continued Claims'!Y38:Y41)</f>
        <v>68733.5</v>
      </c>
      <c r="Z97" s="162">
        <v>45928</v>
      </c>
      <c r="AA97" s="154"/>
    </row>
    <row r="98" spans="1:28" ht="15" customHeight="1">
      <c r="A98" s="288">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f>AVERAGE('Table Continued Claims'!Y39:Y42)</f>
        <v>68315</v>
      </c>
      <c r="Z98" s="162">
        <v>45935</v>
      </c>
      <c r="AA98" s="154"/>
    </row>
    <row r="99" spans="1:28" ht="15" customHeight="1">
      <c r="A99" s="288">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c r="A100" s="288">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c r="A101" s="288">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c r="A102" s="288">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c r="A103" s="288">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c r="A104" s="288">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c r="A105" s="288">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c r="A106" s="288">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c r="A107" s="288">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c r="A108" s="288">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c r="A109" s="288">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c r="A110" s="288">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c r="A111" s="290">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39"/>
      <c r="Z111" s="166"/>
      <c r="AB111" s="161"/>
    </row>
    <row r="112" spans="1:28" ht="15" customHeight="1">
      <c r="AB112" s="128"/>
    </row>
    <row r="113" spans="28:28" ht="15" customHeight="1">
      <c r="AB113" s="155"/>
    </row>
    <row r="114" spans="28:28" ht="15" customHeight="1"/>
    <row r="115" spans="28:28" ht="15" customHeight="1"/>
    <row r="116" spans="28:28" ht="15" customHeight="1"/>
    <row r="117" spans="28:28" ht="15" customHeight="1"/>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K5" sqref="K5"/>
    </sheetView>
  </sheetViews>
  <sheetFormatPr defaultColWidth="9.140625" defaultRowHeight="1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row r="2" spans="2:14" ht="16.5" thickBot="1">
      <c r="B2" s="458" t="s">
        <v>263</v>
      </c>
      <c r="C2" s="459"/>
      <c r="D2" s="459"/>
      <c r="E2" s="459"/>
      <c r="F2" s="459"/>
      <c r="G2" s="459"/>
      <c r="H2" s="459"/>
      <c r="I2" s="459"/>
      <c r="J2" s="459"/>
      <c r="K2" s="459"/>
      <c r="L2" s="459"/>
      <c r="M2" s="459"/>
      <c r="N2" s="460"/>
    </row>
    <row r="3" spans="2:14">
      <c r="B3" s="316"/>
      <c r="C3" s="313" t="s">
        <v>0</v>
      </c>
      <c r="D3" s="314" t="s">
        <v>1</v>
      </c>
      <c r="E3" s="313" t="s">
        <v>2</v>
      </c>
      <c r="F3" s="314" t="s">
        <v>3</v>
      </c>
      <c r="G3" s="313" t="s">
        <v>4</v>
      </c>
      <c r="H3" s="314" t="s">
        <v>5</v>
      </c>
      <c r="I3" s="313" t="s">
        <v>6</v>
      </c>
      <c r="J3" s="314" t="s">
        <v>7</v>
      </c>
      <c r="K3" s="313" t="s">
        <v>8</v>
      </c>
      <c r="L3" s="314" t="s">
        <v>9</v>
      </c>
      <c r="M3" s="313" t="s">
        <v>10</v>
      </c>
      <c r="N3" s="315" t="s">
        <v>11</v>
      </c>
    </row>
    <row r="4" spans="2:14">
      <c r="B4" s="399">
        <v>2025</v>
      </c>
      <c r="C4" s="400">
        <v>39329</v>
      </c>
      <c r="D4" s="400">
        <v>34358</v>
      </c>
      <c r="E4" s="400">
        <v>32316</v>
      </c>
      <c r="F4" s="400">
        <v>32251</v>
      </c>
      <c r="G4" s="400">
        <v>29813</v>
      </c>
      <c r="H4" s="400">
        <v>30617</v>
      </c>
      <c r="I4" s="400">
        <v>31913</v>
      </c>
      <c r="J4" s="400">
        <v>28164</v>
      </c>
      <c r="K4" s="400">
        <v>29440</v>
      </c>
      <c r="L4" s="400"/>
      <c r="M4" s="400"/>
      <c r="N4" s="401"/>
    </row>
    <row r="5" spans="2:14">
      <c r="B5" s="402">
        <v>2024</v>
      </c>
      <c r="C5" s="403">
        <v>42231</v>
      </c>
      <c r="D5" s="403">
        <v>28851</v>
      </c>
      <c r="E5" s="403">
        <v>29163</v>
      </c>
      <c r="F5" s="403">
        <v>29958</v>
      </c>
      <c r="G5" s="403">
        <v>28612</v>
      </c>
      <c r="H5" s="403">
        <v>27726</v>
      </c>
      <c r="I5" s="403">
        <v>29058</v>
      </c>
      <c r="J5" s="403">
        <v>26347</v>
      </c>
      <c r="K5" s="403">
        <v>31766</v>
      </c>
      <c r="L5" s="403">
        <v>40279</v>
      </c>
      <c r="M5" s="403">
        <v>36239</v>
      </c>
      <c r="N5" s="404">
        <v>45491</v>
      </c>
    </row>
    <row r="6" spans="2:14" s="171" customFormat="1" ht="18.75">
      <c r="B6" s="405">
        <v>2023</v>
      </c>
      <c r="C6" s="406">
        <v>34999</v>
      </c>
      <c r="D6" s="406">
        <v>27289</v>
      </c>
      <c r="E6" s="406">
        <v>29247</v>
      </c>
      <c r="F6" s="406">
        <v>28886</v>
      </c>
      <c r="G6" s="406">
        <v>27045</v>
      </c>
      <c r="H6" s="406">
        <v>27409</v>
      </c>
      <c r="I6" s="406">
        <v>27250</v>
      </c>
      <c r="J6" s="407">
        <v>26347</v>
      </c>
      <c r="K6" s="406">
        <v>25204</v>
      </c>
      <c r="L6" s="406">
        <v>31259</v>
      </c>
      <c r="M6" s="406">
        <v>36800</v>
      </c>
      <c r="N6" s="408">
        <v>38209</v>
      </c>
    </row>
    <row r="7" spans="2:14" s="172" customFormat="1">
      <c r="B7" s="409">
        <v>2022</v>
      </c>
      <c r="C7" s="410">
        <v>39919</v>
      </c>
      <c r="D7" s="410">
        <v>25005</v>
      </c>
      <c r="E7" s="410">
        <v>25140</v>
      </c>
      <c r="F7" s="410">
        <v>23251</v>
      </c>
      <c r="G7" s="410">
        <v>21353</v>
      </c>
      <c r="H7" s="410">
        <v>22635</v>
      </c>
      <c r="I7" s="410">
        <v>21462</v>
      </c>
      <c r="J7" s="410">
        <v>22919</v>
      </c>
      <c r="K7" s="410">
        <v>20701</v>
      </c>
      <c r="L7" s="410">
        <v>25244</v>
      </c>
      <c r="M7" s="410">
        <v>35035</v>
      </c>
      <c r="N7" s="411">
        <v>39420</v>
      </c>
    </row>
    <row r="8" spans="2:14" s="173" customFormat="1">
      <c r="B8" s="340">
        <v>2021</v>
      </c>
      <c r="C8" s="341">
        <v>85439</v>
      </c>
      <c r="D8" s="342">
        <v>57904</v>
      </c>
      <c r="E8" s="341">
        <v>53139</v>
      </c>
      <c r="F8" s="341">
        <v>54690</v>
      </c>
      <c r="G8" s="341">
        <v>56073</v>
      </c>
      <c r="H8" s="342">
        <v>101803</v>
      </c>
      <c r="I8" s="341">
        <v>44055</v>
      </c>
      <c r="J8" s="342">
        <v>41671</v>
      </c>
      <c r="K8" s="341">
        <v>53103</v>
      </c>
      <c r="L8" s="341">
        <v>35746</v>
      </c>
      <c r="M8" s="341">
        <v>34681</v>
      </c>
      <c r="N8" s="343">
        <v>41616</v>
      </c>
    </row>
    <row r="9" spans="2:14" s="173" customFormat="1">
      <c r="B9" s="344">
        <v>2020</v>
      </c>
      <c r="C9" s="345">
        <v>35855</v>
      </c>
      <c r="D9" s="345">
        <v>24894</v>
      </c>
      <c r="E9" s="345">
        <v>406263</v>
      </c>
      <c r="F9" s="345">
        <v>475937</v>
      </c>
      <c r="G9" s="345">
        <v>344973</v>
      </c>
      <c r="H9" s="345">
        <v>126959</v>
      </c>
      <c r="I9" s="345">
        <v>137406</v>
      </c>
      <c r="J9" s="345">
        <v>86383</v>
      </c>
      <c r="K9" s="345">
        <v>80966</v>
      </c>
      <c r="L9" s="345">
        <v>76514</v>
      </c>
      <c r="M9" s="345">
        <v>100553</v>
      </c>
      <c r="N9" s="346">
        <v>100382</v>
      </c>
    </row>
    <row r="10" spans="2:14" s="174" customFormat="1">
      <c r="B10" s="347">
        <v>2019</v>
      </c>
      <c r="C10" s="348">
        <v>32458</v>
      </c>
      <c r="D10" s="348">
        <v>37635</v>
      </c>
      <c r="E10" s="348">
        <v>26122</v>
      </c>
      <c r="F10" s="348">
        <v>26178</v>
      </c>
      <c r="G10" s="348">
        <v>23414</v>
      </c>
      <c r="H10" s="348">
        <v>22136</v>
      </c>
      <c r="I10" s="348">
        <v>23770</v>
      </c>
      <c r="J10" s="348">
        <v>21705</v>
      </c>
      <c r="K10" s="348">
        <v>22928</v>
      </c>
      <c r="L10" s="348">
        <v>28203</v>
      </c>
      <c r="M10" s="348">
        <v>33860</v>
      </c>
      <c r="N10" s="349">
        <v>42850</v>
      </c>
    </row>
    <row r="11" spans="2:14" s="116" customFormat="1">
      <c r="B11" s="340">
        <v>2018</v>
      </c>
      <c r="C11" s="350">
        <v>34440</v>
      </c>
      <c r="D11" s="350">
        <v>25956</v>
      </c>
      <c r="E11" s="350">
        <v>23923</v>
      </c>
      <c r="F11" s="350">
        <v>25224</v>
      </c>
      <c r="G11" s="350">
        <v>22055</v>
      </c>
      <c r="H11" s="350">
        <v>22269</v>
      </c>
      <c r="I11" s="350">
        <v>23005</v>
      </c>
      <c r="J11" s="350">
        <v>22718</v>
      </c>
      <c r="K11" s="350">
        <v>20609</v>
      </c>
      <c r="L11" s="350">
        <v>27506</v>
      </c>
      <c r="M11" s="350">
        <v>34951</v>
      </c>
      <c r="N11" s="351">
        <v>37322</v>
      </c>
    </row>
    <row r="12" spans="2:14">
      <c r="B12" s="352">
        <v>2017</v>
      </c>
      <c r="C12" s="350">
        <v>32901</v>
      </c>
      <c r="D12" s="353">
        <v>27033</v>
      </c>
      <c r="E12" s="350">
        <v>26804</v>
      </c>
      <c r="F12" s="353">
        <v>24938</v>
      </c>
      <c r="G12" s="350">
        <v>24003</v>
      </c>
      <c r="H12" s="353">
        <v>23543</v>
      </c>
      <c r="I12" s="350">
        <v>23220</v>
      </c>
      <c r="J12" s="353">
        <v>23203</v>
      </c>
      <c r="K12" s="350">
        <v>21106</v>
      </c>
      <c r="L12" s="353">
        <v>26541</v>
      </c>
      <c r="M12" s="350">
        <v>33028</v>
      </c>
      <c r="N12" s="354">
        <v>34011</v>
      </c>
    </row>
    <row r="13" spans="2:14" s="116" customFormat="1">
      <c r="B13" s="355">
        <v>2016</v>
      </c>
      <c r="C13" s="356">
        <v>35378</v>
      </c>
      <c r="D13" s="357">
        <v>29547</v>
      </c>
      <c r="E13" s="356">
        <v>30963</v>
      </c>
      <c r="F13" s="357">
        <v>28064</v>
      </c>
      <c r="G13" s="356">
        <v>26429</v>
      </c>
      <c r="H13" s="357">
        <v>26532</v>
      </c>
      <c r="I13" s="356">
        <v>26298</v>
      </c>
      <c r="J13" s="357">
        <v>26033</v>
      </c>
      <c r="K13" s="356">
        <v>22767</v>
      </c>
      <c r="L13" s="357">
        <v>29668</v>
      </c>
      <c r="M13" s="356">
        <v>36994</v>
      </c>
      <c r="N13" s="354">
        <v>39876</v>
      </c>
    </row>
    <row r="14" spans="2:14">
      <c r="B14" s="358">
        <v>2015</v>
      </c>
      <c r="C14" s="353">
        <v>36964</v>
      </c>
      <c r="D14" s="353">
        <v>29652</v>
      </c>
      <c r="E14" s="353">
        <v>30431</v>
      </c>
      <c r="F14" s="353">
        <v>30653</v>
      </c>
      <c r="G14" s="353">
        <v>25780</v>
      </c>
      <c r="H14" s="353">
        <v>27090</v>
      </c>
      <c r="I14" s="353">
        <v>29448</v>
      </c>
      <c r="J14" s="353">
        <v>25131</v>
      </c>
      <c r="K14" s="353">
        <v>26814</v>
      </c>
      <c r="L14" s="353">
        <v>32666</v>
      </c>
      <c r="M14" s="353">
        <v>39398</v>
      </c>
      <c r="N14" s="354">
        <v>46377</v>
      </c>
    </row>
    <row r="15" spans="2:14">
      <c r="B15" s="358">
        <v>2014</v>
      </c>
      <c r="C15" s="359">
        <v>45104</v>
      </c>
      <c r="D15" s="359">
        <v>35637</v>
      </c>
      <c r="E15" s="359">
        <v>34433</v>
      </c>
      <c r="F15" s="359">
        <v>36596</v>
      </c>
      <c r="G15" s="359">
        <v>30485</v>
      </c>
      <c r="H15" s="359">
        <v>30221</v>
      </c>
      <c r="I15" s="359">
        <v>30935</v>
      </c>
      <c r="J15" s="359">
        <v>26483</v>
      </c>
      <c r="K15" s="359">
        <v>28501</v>
      </c>
      <c r="L15" s="359">
        <v>35938</v>
      </c>
      <c r="M15" s="359">
        <v>39150</v>
      </c>
      <c r="N15" s="354">
        <v>47268</v>
      </c>
    </row>
    <row r="16" spans="2:14">
      <c r="B16" s="358">
        <v>2013</v>
      </c>
      <c r="C16" s="359">
        <v>48821</v>
      </c>
      <c r="D16" s="359">
        <v>35219</v>
      </c>
      <c r="E16" s="359">
        <v>36470</v>
      </c>
      <c r="F16" s="359">
        <v>39758</v>
      </c>
      <c r="G16" s="359">
        <v>35499</v>
      </c>
      <c r="H16" s="359">
        <v>34131</v>
      </c>
      <c r="I16" s="359">
        <v>36544</v>
      </c>
      <c r="J16" s="359">
        <v>30246</v>
      </c>
      <c r="K16" s="359">
        <v>29206</v>
      </c>
      <c r="L16" s="359">
        <v>41462</v>
      </c>
      <c r="M16" s="359">
        <v>40732</v>
      </c>
      <c r="N16" s="354">
        <v>52484</v>
      </c>
    </row>
    <row r="17" spans="2:14">
      <c r="B17" s="358">
        <v>2012</v>
      </c>
      <c r="C17" s="359">
        <v>61507</v>
      </c>
      <c r="D17" s="359">
        <v>41607</v>
      </c>
      <c r="E17" s="359">
        <v>40514</v>
      </c>
      <c r="F17" s="359">
        <v>42682</v>
      </c>
      <c r="G17" s="359">
        <v>39019</v>
      </c>
      <c r="H17" s="359">
        <v>37179</v>
      </c>
      <c r="I17" s="359">
        <v>37735</v>
      </c>
      <c r="J17" s="359">
        <v>34583</v>
      </c>
      <c r="K17" s="359">
        <v>31594</v>
      </c>
      <c r="L17" s="359">
        <v>42273</v>
      </c>
      <c r="M17" s="359">
        <v>51655</v>
      </c>
      <c r="N17" s="354">
        <v>51332</v>
      </c>
    </row>
    <row r="18" spans="2:14">
      <c r="B18" s="358">
        <v>2011</v>
      </c>
      <c r="C18" s="359">
        <v>58646</v>
      </c>
      <c r="D18" s="359">
        <v>45045</v>
      </c>
      <c r="E18" s="359">
        <v>46010</v>
      </c>
      <c r="F18" s="359">
        <v>45165</v>
      </c>
      <c r="G18" s="359">
        <v>43486</v>
      </c>
      <c r="H18" s="359">
        <v>42944</v>
      </c>
      <c r="I18" s="359">
        <v>39507</v>
      </c>
      <c r="J18" s="359">
        <v>39404</v>
      </c>
      <c r="K18" s="359">
        <v>36645</v>
      </c>
      <c r="L18" s="359">
        <v>45442</v>
      </c>
      <c r="M18" s="359">
        <v>57950</v>
      </c>
      <c r="N18" s="354">
        <v>54752</v>
      </c>
    </row>
    <row r="19" spans="2:14">
      <c r="B19" s="358">
        <v>2010</v>
      </c>
      <c r="C19" s="359">
        <v>59726</v>
      </c>
      <c r="D19" s="359">
        <v>49035</v>
      </c>
      <c r="E19" s="359">
        <v>52992</v>
      </c>
      <c r="F19" s="359">
        <v>50029</v>
      </c>
      <c r="G19" s="359">
        <v>44781</v>
      </c>
      <c r="H19" s="359">
        <v>49441</v>
      </c>
      <c r="I19" s="359">
        <v>45509</v>
      </c>
      <c r="J19" s="359">
        <v>45087</v>
      </c>
      <c r="K19" s="359">
        <v>43327</v>
      </c>
      <c r="L19" s="359">
        <v>48960</v>
      </c>
      <c r="M19" s="359">
        <v>59802</v>
      </c>
      <c r="N19" s="354">
        <v>72211</v>
      </c>
    </row>
    <row r="20" spans="2:14">
      <c r="B20" s="360">
        <v>2009</v>
      </c>
      <c r="C20" s="359">
        <v>75303</v>
      </c>
      <c r="D20" s="359">
        <v>65973</v>
      </c>
      <c r="E20" s="359">
        <v>67123</v>
      </c>
      <c r="F20" s="359">
        <v>62707</v>
      </c>
      <c r="G20" s="359">
        <v>55206</v>
      </c>
      <c r="H20" s="359">
        <v>55833</v>
      </c>
      <c r="I20" s="359">
        <v>56406</v>
      </c>
      <c r="J20" s="359">
        <v>51030</v>
      </c>
      <c r="K20" s="359">
        <v>52749</v>
      </c>
      <c r="L20" s="359">
        <v>62147</v>
      </c>
      <c r="M20" s="359">
        <v>69219</v>
      </c>
      <c r="N20" s="354">
        <v>79632</v>
      </c>
    </row>
    <row r="21" spans="2:14">
      <c r="B21" s="360">
        <v>2008</v>
      </c>
      <c r="C21" s="359">
        <v>48237</v>
      </c>
      <c r="D21" s="359">
        <v>37819</v>
      </c>
      <c r="E21" s="359">
        <v>36795</v>
      </c>
      <c r="F21" s="359">
        <v>39056</v>
      </c>
      <c r="G21" s="359">
        <v>34195</v>
      </c>
      <c r="H21" s="359">
        <v>35697</v>
      </c>
      <c r="I21" s="359">
        <v>36485</v>
      </c>
      <c r="J21" s="359">
        <v>33749</v>
      </c>
      <c r="K21" s="359">
        <v>41399</v>
      </c>
      <c r="L21" s="359">
        <v>55399</v>
      </c>
      <c r="M21" s="359">
        <v>66037</v>
      </c>
      <c r="N21" s="354">
        <v>90331</v>
      </c>
    </row>
    <row r="22" spans="2:14">
      <c r="B22" s="360">
        <v>2007</v>
      </c>
      <c r="C22" s="359">
        <v>45840</v>
      </c>
      <c r="D22" s="359">
        <v>30288</v>
      </c>
      <c r="E22" s="359">
        <v>31438</v>
      </c>
      <c r="F22" s="359">
        <v>32629</v>
      </c>
      <c r="G22" s="359">
        <v>28101</v>
      </c>
      <c r="H22" s="359">
        <v>28045</v>
      </c>
      <c r="I22" s="359">
        <v>29486</v>
      </c>
      <c r="J22" s="359">
        <v>27477</v>
      </c>
      <c r="K22" s="359">
        <v>24530</v>
      </c>
      <c r="L22" s="359">
        <v>36413</v>
      </c>
      <c r="M22" s="359">
        <v>45544</v>
      </c>
      <c r="N22" s="354">
        <v>51400</v>
      </c>
    </row>
    <row r="23" spans="2:14">
      <c r="B23" s="360">
        <v>2006</v>
      </c>
      <c r="C23" s="359">
        <v>42897</v>
      </c>
      <c r="D23" s="359">
        <v>31495</v>
      </c>
      <c r="E23" s="359">
        <v>32651</v>
      </c>
      <c r="F23" s="359">
        <v>31644</v>
      </c>
      <c r="G23" s="359">
        <v>29586</v>
      </c>
      <c r="H23" s="359">
        <v>29839</v>
      </c>
      <c r="I23" s="359">
        <v>28361</v>
      </c>
      <c r="J23" s="359">
        <v>30519</v>
      </c>
      <c r="K23" s="359">
        <v>25890</v>
      </c>
      <c r="L23" s="359">
        <v>33282</v>
      </c>
      <c r="M23" s="359">
        <v>47566</v>
      </c>
      <c r="N23" s="354">
        <v>47238</v>
      </c>
    </row>
    <row r="24" spans="2:14">
      <c r="B24" s="360">
        <v>2005</v>
      </c>
      <c r="C24" s="359">
        <v>52425</v>
      </c>
      <c r="D24" s="359">
        <v>35038</v>
      </c>
      <c r="E24" s="359">
        <v>37178</v>
      </c>
      <c r="F24" s="359">
        <v>37304</v>
      </c>
      <c r="G24" s="359">
        <v>33376</v>
      </c>
      <c r="H24" s="359">
        <v>34373</v>
      </c>
      <c r="I24" s="359">
        <v>32611</v>
      </c>
      <c r="J24" s="359">
        <v>30830</v>
      </c>
      <c r="K24" s="359">
        <v>28429</v>
      </c>
      <c r="L24" s="359">
        <v>36998</v>
      </c>
      <c r="M24" s="359">
        <v>43572</v>
      </c>
      <c r="N24" s="354">
        <v>47132</v>
      </c>
    </row>
    <row r="25" spans="2:14">
      <c r="B25" s="360">
        <v>2004</v>
      </c>
      <c r="C25" s="359">
        <v>60689</v>
      </c>
      <c r="D25" s="359">
        <v>44552</v>
      </c>
      <c r="E25" s="359">
        <v>45267</v>
      </c>
      <c r="F25" s="359">
        <v>44753</v>
      </c>
      <c r="G25" s="359">
        <v>36747</v>
      </c>
      <c r="H25" s="359">
        <v>39847</v>
      </c>
      <c r="I25" s="359">
        <v>38221</v>
      </c>
      <c r="J25" s="359">
        <v>35388</v>
      </c>
      <c r="K25" s="359">
        <v>32980</v>
      </c>
      <c r="L25" s="359">
        <v>41623</v>
      </c>
      <c r="M25" s="359">
        <v>50017</v>
      </c>
      <c r="N25" s="354">
        <v>54877</v>
      </c>
    </row>
    <row r="26" spans="2:14">
      <c r="B26" s="360">
        <v>2003</v>
      </c>
      <c r="C26" s="359">
        <v>65663</v>
      </c>
      <c r="D26" s="359">
        <v>47853</v>
      </c>
      <c r="E26" s="359">
        <v>49448</v>
      </c>
      <c r="F26" s="359">
        <v>52735</v>
      </c>
      <c r="G26" s="359">
        <v>45444</v>
      </c>
      <c r="H26" s="359">
        <v>45100</v>
      </c>
      <c r="I26" s="359">
        <v>47096</v>
      </c>
      <c r="J26" s="359">
        <v>40676</v>
      </c>
      <c r="K26" s="359">
        <v>41334</v>
      </c>
      <c r="L26" s="359">
        <v>53909</v>
      </c>
      <c r="M26" s="359">
        <v>56815</v>
      </c>
      <c r="N26" s="354">
        <v>69105</v>
      </c>
    </row>
    <row r="27" spans="2:14" ht="15.75" thickBot="1">
      <c r="B27" s="361">
        <v>2002</v>
      </c>
      <c r="C27" s="362">
        <v>72557</v>
      </c>
      <c r="D27" s="362">
        <v>50377</v>
      </c>
      <c r="E27" s="362">
        <v>53412</v>
      </c>
      <c r="F27" s="362">
        <v>53736</v>
      </c>
      <c r="G27" s="362">
        <v>47825</v>
      </c>
      <c r="H27" s="362">
        <v>43278</v>
      </c>
      <c r="I27" s="362">
        <v>47455</v>
      </c>
      <c r="J27" s="362">
        <v>43500</v>
      </c>
      <c r="K27" s="362">
        <v>41846</v>
      </c>
      <c r="L27" s="362">
        <v>54311</v>
      </c>
      <c r="M27" s="362">
        <v>59324</v>
      </c>
      <c r="N27" s="363">
        <v>72571</v>
      </c>
    </row>
    <row r="28" spans="2:14">
      <c r="D28" s="175"/>
    </row>
    <row r="49" spans="2:14">
      <c r="B49" s="176"/>
      <c r="C49" s="176"/>
      <c r="D49" s="176"/>
      <c r="E49" s="176"/>
      <c r="F49" s="176"/>
      <c r="G49" s="176"/>
      <c r="H49" s="176"/>
      <c r="I49" s="176"/>
      <c r="J49" s="176"/>
    </row>
    <row r="50" spans="2:14" ht="15.75" thickBot="1">
      <c r="B50" s="176"/>
      <c r="C50" s="176"/>
      <c r="D50" s="176"/>
      <c r="E50" s="176"/>
      <c r="F50" s="176"/>
      <c r="G50" s="176"/>
      <c r="H50" s="176"/>
      <c r="I50" s="176"/>
      <c r="J50" s="176"/>
    </row>
    <row r="51" spans="2:14" ht="15.75" thickBot="1">
      <c r="B51" s="455" t="s">
        <v>266</v>
      </c>
      <c r="C51" s="456"/>
      <c r="D51" s="456"/>
      <c r="E51" s="456"/>
      <c r="F51" s="456"/>
      <c r="G51" s="456"/>
      <c r="H51" s="456"/>
      <c r="I51" s="456"/>
      <c r="J51" s="456"/>
      <c r="K51" s="456"/>
      <c r="L51" s="456"/>
      <c r="M51" s="456"/>
      <c r="N51" s="457"/>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cols>
    <col min="1" max="16384" width="9.14062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c r="A1" s="461"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c r="A2" s="461"/>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90" zoomScaleNormal="90" zoomScaleSheetLayoutView="100" workbookViewId="0">
      <pane xSplit="1" ySplit="2" topLeftCell="E22" activePane="bottomRight" state="frozen"/>
      <selection activeCell="ZM5" sqref="ZM5"/>
      <selection pane="topRight" activeCell="ZM5" sqref="ZM5"/>
      <selection pane="bottomLeft" activeCell="ZM5" sqref="ZM5"/>
      <selection pane="bottomRight" activeCell="Q42" sqref="Q42"/>
    </sheetView>
  </sheetViews>
  <sheetFormatPr defaultColWidth="9.140625" defaultRowHeight="14.25"/>
  <cols>
    <col min="1" max="1" width="9.85546875" style="414" customWidth="1"/>
    <col min="2" max="2" width="10" style="386" bestFit="1" customWidth="1"/>
    <col min="3" max="3" width="10.140625" style="386" bestFit="1" customWidth="1"/>
    <col min="4" max="4" width="10" style="364" bestFit="1" customWidth="1"/>
    <col min="5" max="5" width="10" style="387" bestFit="1" customWidth="1"/>
    <col min="6" max="6" width="9.85546875" style="364" customWidth="1"/>
    <col min="7" max="7" width="9.42578125" style="364" customWidth="1"/>
    <col min="8" max="8" width="10.7109375" style="389" bestFit="1" customWidth="1"/>
    <col min="9" max="9" width="11" style="389" bestFit="1" customWidth="1"/>
    <col min="10" max="11" width="10" style="364" bestFit="1" customWidth="1"/>
    <col min="12" max="12" width="9.85546875" style="364" customWidth="1"/>
    <col min="13" max="13" width="10.140625" style="364" customWidth="1"/>
    <col min="14" max="14" width="13.5703125" style="389" bestFit="1" customWidth="1"/>
    <col min="15" max="15" width="13.85546875" style="389" bestFit="1" customWidth="1"/>
    <col min="16" max="16" width="10" style="364" bestFit="1" customWidth="1"/>
    <col min="17" max="17" width="11.140625" style="364" customWidth="1"/>
    <col min="18" max="18" width="10" style="364" customWidth="1"/>
    <col min="19" max="19" width="9.7109375" style="364" customWidth="1"/>
    <col min="20" max="20" width="14.28515625" style="389" bestFit="1" customWidth="1"/>
    <col min="21" max="21" width="14.7109375" style="389" bestFit="1" customWidth="1"/>
    <col min="22" max="23" width="10" style="364" bestFit="1" customWidth="1"/>
    <col min="24" max="25" width="10.140625" style="364" customWidth="1"/>
    <col min="26" max="16384" width="9.140625" style="364"/>
  </cols>
  <sheetData>
    <row r="1" spans="1:25">
      <c r="A1" s="462" t="s">
        <v>236</v>
      </c>
      <c r="B1" s="390">
        <v>2024</v>
      </c>
      <c r="C1" s="397">
        <v>2025</v>
      </c>
      <c r="D1" s="390" t="s">
        <v>217</v>
      </c>
      <c r="E1" s="390" t="s">
        <v>217</v>
      </c>
      <c r="F1" s="390" t="s">
        <v>218</v>
      </c>
      <c r="G1" s="390" t="s">
        <v>218</v>
      </c>
      <c r="H1" s="392">
        <v>2024</v>
      </c>
      <c r="I1" s="398">
        <v>2025</v>
      </c>
      <c r="J1" s="392" t="s">
        <v>217</v>
      </c>
      <c r="K1" s="392" t="s">
        <v>217</v>
      </c>
      <c r="L1" s="392" t="s">
        <v>218</v>
      </c>
      <c r="M1" s="392" t="s">
        <v>218</v>
      </c>
      <c r="N1" s="390">
        <v>2024</v>
      </c>
      <c r="O1" s="391">
        <v>2025</v>
      </c>
      <c r="P1" s="390" t="s">
        <v>217</v>
      </c>
      <c r="Q1" s="390" t="s">
        <v>217</v>
      </c>
      <c r="R1" s="390" t="s">
        <v>218</v>
      </c>
      <c r="S1" s="390" t="s">
        <v>218</v>
      </c>
      <c r="T1" s="392">
        <v>2024</v>
      </c>
      <c r="U1" s="398">
        <v>2025</v>
      </c>
      <c r="V1" s="392" t="s">
        <v>217</v>
      </c>
      <c r="W1" s="392" t="s">
        <v>217</v>
      </c>
      <c r="X1" s="392" t="s">
        <v>218</v>
      </c>
      <c r="Y1" s="392" t="s">
        <v>218</v>
      </c>
    </row>
    <row r="2" spans="1:25" ht="15" thickBot="1">
      <c r="A2" s="463"/>
      <c r="B2" s="393" t="s">
        <v>258</v>
      </c>
      <c r="C2" s="394" t="s">
        <v>258</v>
      </c>
      <c r="D2" s="393" t="s">
        <v>219</v>
      </c>
      <c r="E2" s="393" t="s">
        <v>220</v>
      </c>
      <c r="F2" s="393" t="s">
        <v>219</v>
      </c>
      <c r="G2" s="393" t="s">
        <v>220</v>
      </c>
      <c r="H2" s="395" t="s">
        <v>259</v>
      </c>
      <c r="I2" s="396" t="s">
        <v>259</v>
      </c>
      <c r="J2" s="395" t="s">
        <v>219</v>
      </c>
      <c r="K2" s="395" t="s">
        <v>220</v>
      </c>
      <c r="L2" s="395" t="s">
        <v>219</v>
      </c>
      <c r="M2" s="395" t="s">
        <v>220</v>
      </c>
      <c r="N2" s="393" t="s">
        <v>247</v>
      </c>
      <c r="O2" s="394" t="s">
        <v>247</v>
      </c>
      <c r="P2" s="393" t="s">
        <v>219</v>
      </c>
      <c r="Q2" s="393" t="s">
        <v>220</v>
      </c>
      <c r="R2" s="393" t="s">
        <v>219</v>
      </c>
      <c r="S2" s="393" t="s">
        <v>220</v>
      </c>
      <c r="T2" s="395" t="s">
        <v>248</v>
      </c>
      <c r="U2" s="396" t="s">
        <v>248</v>
      </c>
      <c r="V2" s="395" t="s">
        <v>219</v>
      </c>
      <c r="W2" s="395" t="s">
        <v>220</v>
      </c>
      <c r="X2" s="395" t="s">
        <v>219</v>
      </c>
      <c r="Y2" s="395" t="s">
        <v>220</v>
      </c>
    </row>
    <row r="3" spans="1:25">
      <c r="A3" s="412">
        <v>1</v>
      </c>
      <c r="B3" s="365">
        <f>'Table Initial Claims'!X3</f>
        <v>6340</v>
      </c>
      <c r="C3" s="365">
        <f>'Table Initial Claims'!Y3</f>
        <v>6492</v>
      </c>
      <c r="D3" s="365">
        <f>C3-B54</f>
        <v>-3529</v>
      </c>
      <c r="E3" s="366">
        <f>D3/B54</f>
        <v>-0.35216046302764198</v>
      </c>
      <c r="F3" s="365">
        <f t="shared" ref="F3:F8" si="0">C3-B3</f>
        <v>152</v>
      </c>
      <c r="G3" s="367">
        <f t="shared" ref="G3:G8" si="1">ROUND(F3/B3,2)</f>
        <v>0.02</v>
      </c>
      <c r="H3" s="368">
        <f>'Table Continued Claims'!X3</f>
        <v>70580</v>
      </c>
      <c r="I3" s="368">
        <f>'Table Continued Claims'!Y3</f>
        <v>85457</v>
      </c>
      <c r="J3" s="368">
        <f>I3-H54</f>
        <v>28</v>
      </c>
      <c r="K3" s="369">
        <f>J3/H54</f>
        <v>3.2775755305575389E-4</v>
      </c>
      <c r="L3" s="368">
        <f t="shared" ref="L3:L8" si="2">I3-H3</f>
        <v>14877</v>
      </c>
      <c r="M3" s="370">
        <f t="shared" ref="M3:M8" si="3">ROUND(L3/H3,2)</f>
        <v>0.21</v>
      </c>
      <c r="N3" s="371">
        <f>'Table - Moving Averages'!X3</f>
        <v>7207</v>
      </c>
      <c r="O3" s="371">
        <f>'Table - Moving Averages'!Y3</f>
        <v>8023.75</v>
      </c>
      <c r="P3" s="371">
        <f>O3-N54</f>
        <v>261.5</v>
      </c>
      <c r="Q3" s="372">
        <f>P3/N54</f>
        <v>3.3688685625946083E-2</v>
      </c>
      <c r="R3" s="371">
        <f t="shared" ref="R3:R8" si="4">O3-N3</f>
        <v>816.75</v>
      </c>
      <c r="S3" s="373">
        <f t="shared" ref="S3:S8" si="5">ROUND(R3/N3,2)</f>
        <v>0.11</v>
      </c>
      <c r="T3" s="368">
        <f>'Table - Moving Averages'!X59</f>
        <v>67744.5</v>
      </c>
      <c r="U3" s="368">
        <f>'Table - Moving Averages'!Y59</f>
        <v>79954.25</v>
      </c>
      <c r="V3" s="368">
        <f>U3-T54</f>
        <v>3009.25</v>
      </c>
      <c r="W3" s="369">
        <f>V3/T54</f>
        <v>3.9109103905386966E-2</v>
      </c>
      <c r="X3" s="368">
        <f t="shared" ref="X3:X8" si="6">U3-T3</f>
        <v>12209.75</v>
      </c>
      <c r="Y3" s="370">
        <f t="shared" ref="Y3:Y8" si="7">ROUND(X3/T3,2)</f>
        <v>0.18</v>
      </c>
    </row>
    <row r="4" spans="1:25">
      <c r="A4" s="413">
        <v>2</v>
      </c>
      <c r="B4" s="374">
        <f>'Table Initial Claims'!X4</f>
        <v>6815</v>
      </c>
      <c r="C4" s="374">
        <f>'Table Initial Claims'!Y4</f>
        <v>5531</v>
      </c>
      <c r="D4" s="375">
        <f t="shared" ref="D4:D9" si="8">C4-C3</f>
        <v>-961</v>
      </c>
      <c r="E4" s="376">
        <f t="shared" ref="E4:E9" si="9">D4/B3</f>
        <v>-0.15157728706624607</v>
      </c>
      <c r="F4" s="374">
        <f t="shared" si="0"/>
        <v>-1284</v>
      </c>
      <c r="G4" s="367">
        <f t="shared" si="1"/>
        <v>-0.19</v>
      </c>
      <c r="H4" s="368">
        <f>'Table Continued Claims'!X4</f>
        <v>69167</v>
      </c>
      <c r="I4" s="368">
        <f>'Table Continued Claims'!Y4</f>
        <v>82362</v>
      </c>
      <c r="J4" s="378">
        <f t="shared" ref="J4:J9" si="10">I4-I3</f>
        <v>-3095</v>
      </c>
      <c r="K4" s="379">
        <f t="shared" ref="K4:K9" si="11">J4/H3</f>
        <v>-4.3850949277415702E-2</v>
      </c>
      <c r="L4" s="368">
        <f t="shared" si="2"/>
        <v>13195</v>
      </c>
      <c r="M4" s="370">
        <f t="shared" si="3"/>
        <v>0.19</v>
      </c>
      <c r="N4" s="371">
        <f>'Table - Moving Averages'!X4</f>
        <v>7110.25</v>
      </c>
      <c r="O4" s="371">
        <f>'Table - Moving Averages'!Y4</f>
        <v>7627</v>
      </c>
      <c r="P4" s="380">
        <f t="shared" ref="P4:P9" si="12">O4-O3</f>
        <v>-396.75</v>
      </c>
      <c r="Q4" s="381">
        <f t="shared" ref="Q4:Q9" si="13">P4/O3</f>
        <v>-4.9446954354260789E-2</v>
      </c>
      <c r="R4" s="371">
        <f t="shared" si="4"/>
        <v>516.75</v>
      </c>
      <c r="S4" s="373">
        <f t="shared" si="5"/>
        <v>7.0000000000000007E-2</v>
      </c>
      <c r="T4" s="368">
        <f>'Table - Moving Averages'!X60</f>
        <v>68827</v>
      </c>
      <c r="U4" s="368">
        <f>'Table - Moving Averages'!Y60</f>
        <v>82062</v>
      </c>
      <c r="V4" s="378">
        <f t="shared" ref="V4:V9" si="14">U4-U3</f>
        <v>2107.75</v>
      </c>
      <c r="W4" s="369">
        <f t="shared" ref="W4:W9" si="15">V4/U3</f>
        <v>2.636195074057977E-2</v>
      </c>
      <c r="X4" s="377">
        <f t="shared" si="6"/>
        <v>13235</v>
      </c>
      <c r="Y4" s="370">
        <f t="shared" si="7"/>
        <v>0.19</v>
      </c>
    </row>
    <row r="5" spans="1:25">
      <c r="A5" s="413">
        <v>3</v>
      </c>
      <c r="B5" s="365">
        <f>'Table Initial Claims'!X5</f>
        <v>6835</v>
      </c>
      <c r="C5" s="365">
        <f>'Table Initial Claims'!Y5</f>
        <v>5924</v>
      </c>
      <c r="D5" s="375">
        <f t="shared" si="8"/>
        <v>393</v>
      </c>
      <c r="E5" s="376">
        <f t="shared" si="9"/>
        <v>5.7666911225238447E-2</v>
      </c>
      <c r="F5" s="374">
        <f t="shared" si="0"/>
        <v>-911</v>
      </c>
      <c r="G5" s="367">
        <f t="shared" si="1"/>
        <v>-0.13</v>
      </c>
      <c r="H5" s="368">
        <f>'Table Continued Claims'!X5</f>
        <v>72158</v>
      </c>
      <c r="I5" s="368">
        <f>'Table Continued Claims'!Y5</f>
        <v>79012</v>
      </c>
      <c r="J5" s="378">
        <f t="shared" si="10"/>
        <v>-3350</v>
      </c>
      <c r="K5" s="379">
        <f t="shared" si="11"/>
        <v>-4.8433501525293854E-2</v>
      </c>
      <c r="L5" s="368">
        <f t="shared" si="2"/>
        <v>6854</v>
      </c>
      <c r="M5" s="370">
        <f t="shared" si="3"/>
        <v>0.09</v>
      </c>
      <c r="N5" s="371">
        <f>'Table - Moving Averages'!X5</f>
        <v>7065.25</v>
      </c>
      <c r="O5" s="371">
        <f>'Table - Moving Averages'!Y5</f>
        <v>6992</v>
      </c>
      <c r="P5" s="380">
        <f t="shared" si="12"/>
        <v>-635</v>
      </c>
      <c r="Q5" s="381">
        <f t="shared" si="13"/>
        <v>-8.3256850662121407E-2</v>
      </c>
      <c r="R5" s="371">
        <f t="shared" si="4"/>
        <v>-73.25</v>
      </c>
      <c r="S5" s="373">
        <f t="shared" si="5"/>
        <v>-0.01</v>
      </c>
      <c r="T5" s="368">
        <f>'Table - Moving Averages'!X61</f>
        <v>70817.5</v>
      </c>
      <c r="U5" s="368">
        <f>'Table - Moving Averages'!Y61</f>
        <v>83065</v>
      </c>
      <c r="V5" s="378">
        <f t="shared" si="14"/>
        <v>1003</v>
      </c>
      <c r="W5" s="369">
        <f t="shared" si="15"/>
        <v>1.2222465940386538E-2</v>
      </c>
      <c r="X5" s="377">
        <f t="shared" si="6"/>
        <v>12247.5</v>
      </c>
      <c r="Y5" s="370">
        <f t="shared" si="7"/>
        <v>0.17</v>
      </c>
    </row>
    <row r="6" spans="1:25">
      <c r="A6" s="413">
        <v>4</v>
      </c>
      <c r="B6" s="365">
        <f>'Table Initial Claims'!X6</f>
        <v>5415</v>
      </c>
      <c r="C6" s="365">
        <f>'Table Initial Claims'!Y6</f>
        <v>6156</v>
      </c>
      <c r="D6" s="375">
        <f t="shared" si="8"/>
        <v>232</v>
      </c>
      <c r="E6" s="376">
        <f t="shared" si="9"/>
        <v>3.3942940746159472E-2</v>
      </c>
      <c r="F6" s="374">
        <f t="shared" si="0"/>
        <v>741</v>
      </c>
      <c r="G6" s="367">
        <f t="shared" si="1"/>
        <v>0.14000000000000001</v>
      </c>
      <c r="H6" s="368">
        <f>'Table Continued Claims'!X6</f>
        <v>70358</v>
      </c>
      <c r="I6" s="368">
        <f>'Table Continued Claims'!Y6</f>
        <v>81209</v>
      </c>
      <c r="J6" s="378">
        <f t="shared" si="10"/>
        <v>2197</v>
      </c>
      <c r="K6" s="379">
        <f t="shared" si="11"/>
        <v>3.0447074475456637E-2</v>
      </c>
      <c r="L6" s="368">
        <f t="shared" si="2"/>
        <v>10851</v>
      </c>
      <c r="M6" s="370">
        <f t="shared" si="3"/>
        <v>0.15</v>
      </c>
      <c r="N6" s="371">
        <f>'Table - Moving Averages'!X6</f>
        <v>6351.25</v>
      </c>
      <c r="O6" s="371">
        <f>'Table - Moving Averages'!Y6</f>
        <v>6025.75</v>
      </c>
      <c r="P6" s="380">
        <f t="shared" si="12"/>
        <v>-966.25</v>
      </c>
      <c r="Q6" s="381">
        <f t="shared" si="13"/>
        <v>-0.13819364988558352</v>
      </c>
      <c r="R6" s="371">
        <f t="shared" si="4"/>
        <v>-325.5</v>
      </c>
      <c r="S6" s="373">
        <f t="shared" si="5"/>
        <v>-0.05</v>
      </c>
      <c r="T6" s="368">
        <f>'Table - Moving Averages'!X62</f>
        <v>70565.75</v>
      </c>
      <c r="U6" s="368">
        <f>'Table - Moving Averages'!Y62</f>
        <v>82010</v>
      </c>
      <c r="V6" s="378">
        <f t="shared" si="14"/>
        <v>-1055</v>
      </c>
      <c r="W6" s="369">
        <f t="shared" si="15"/>
        <v>-1.2700896887979294E-2</v>
      </c>
      <c r="X6" s="377">
        <f t="shared" si="6"/>
        <v>11444.25</v>
      </c>
      <c r="Y6" s="370">
        <f t="shared" si="7"/>
        <v>0.16</v>
      </c>
    </row>
    <row r="7" spans="1:25">
      <c r="A7" s="413">
        <v>5</v>
      </c>
      <c r="B7" s="365">
        <f>'Table Initial Claims'!X7</f>
        <v>5524</v>
      </c>
      <c r="C7" s="365">
        <f>'Table Initial Claims'!Y7</f>
        <v>6796</v>
      </c>
      <c r="D7" s="375">
        <f t="shared" si="8"/>
        <v>640</v>
      </c>
      <c r="E7" s="376">
        <f t="shared" si="9"/>
        <v>0.11819021237303785</v>
      </c>
      <c r="F7" s="374">
        <f t="shared" si="0"/>
        <v>1272</v>
      </c>
      <c r="G7" s="367">
        <f t="shared" si="1"/>
        <v>0.23</v>
      </c>
      <c r="H7" s="368">
        <f>'Table Continued Claims'!X7</f>
        <v>69474</v>
      </c>
      <c r="I7" s="368">
        <f>'Table Continued Claims'!Y7</f>
        <v>82665</v>
      </c>
      <c r="J7" s="378">
        <f t="shared" si="10"/>
        <v>1456</v>
      </c>
      <c r="K7" s="379">
        <f t="shared" si="11"/>
        <v>2.0694164132010574E-2</v>
      </c>
      <c r="L7" s="368">
        <f t="shared" si="2"/>
        <v>13191</v>
      </c>
      <c r="M7" s="370">
        <f t="shared" si="3"/>
        <v>0.19</v>
      </c>
      <c r="N7" s="371">
        <f>'Table - Moving Averages'!X7</f>
        <v>6147.25</v>
      </c>
      <c r="O7" s="371">
        <f>'Table - Moving Averages'!Y7</f>
        <v>6101.75</v>
      </c>
      <c r="P7" s="380">
        <f t="shared" si="12"/>
        <v>76</v>
      </c>
      <c r="Q7" s="381">
        <f t="shared" si="13"/>
        <v>1.2612537858357881E-2</v>
      </c>
      <c r="R7" s="371">
        <f t="shared" si="4"/>
        <v>-45.5</v>
      </c>
      <c r="S7" s="373">
        <f t="shared" si="5"/>
        <v>-0.01</v>
      </c>
      <c r="T7" s="368">
        <f>'Table - Moving Averages'!X63</f>
        <v>70289.25</v>
      </c>
      <c r="U7" s="368">
        <f>'Table - Moving Averages'!Y63</f>
        <v>81312</v>
      </c>
      <c r="V7" s="378">
        <f t="shared" si="14"/>
        <v>-698</v>
      </c>
      <c r="W7" s="369">
        <f t="shared" si="15"/>
        <v>-8.5111571759541524E-3</v>
      </c>
      <c r="X7" s="377">
        <f t="shared" si="6"/>
        <v>11022.75</v>
      </c>
      <c r="Y7" s="370">
        <f t="shared" si="7"/>
        <v>0.16</v>
      </c>
    </row>
    <row r="8" spans="1:25">
      <c r="A8" s="413">
        <v>6</v>
      </c>
      <c r="B8" s="365">
        <f>'Table Initial Claims'!X8</f>
        <v>5203</v>
      </c>
      <c r="C8" s="365">
        <f>'Table Initial Claims'!Y8</f>
        <v>7450</v>
      </c>
      <c r="D8" s="375">
        <f t="shared" si="8"/>
        <v>654</v>
      </c>
      <c r="E8" s="376">
        <f t="shared" si="9"/>
        <v>0.11839246922519914</v>
      </c>
      <c r="F8" s="374">
        <f t="shared" si="0"/>
        <v>2247</v>
      </c>
      <c r="G8" s="367">
        <f t="shared" si="1"/>
        <v>0.43</v>
      </c>
      <c r="H8" s="368">
        <f>'Table Continued Claims'!X8</f>
        <v>67818</v>
      </c>
      <c r="I8" s="368">
        <f>'Table Continued Claims'!Y8</f>
        <v>84373</v>
      </c>
      <c r="J8" s="378">
        <f t="shared" si="10"/>
        <v>1708</v>
      </c>
      <c r="K8" s="379">
        <f t="shared" si="11"/>
        <v>2.4584736736045141E-2</v>
      </c>
      <c r="L8" s="368">
        <f t="shared" si="2"/>
        <v>16555</v>
      </c>
      <c r="M8" s="370">
        <f t="shared" si="3"/>
        <v>0.24</v>
      </c>
      <c r="N8" s="371">
        <f>'Table - Moving Averages'!X8</f>
        <v>5744.25</v>
      </c>
      <c r="O8" s="371">
        <f>'Table - Moving Averages'!Y8</f>
        <v>6581.5</v>
      </c>
      <c r="P8" s="380">
        <f t="shared" si="12"/>
        <v>479.75</v>
      </c>
      <c r="Q8" s="381">
        <f t="shared" si="13"/>
        <v>7.8624984635555367E-2</v>
      </c>
      <c r="R8" s="371">
        <f t="shared" si="4"/>
        <v>837.25</v>
      </c>
      <c r="S8" s="373">
        <f t="shared" si="5"/>
        <v>0.15</v>
      </c>
      <c r="T8" s="368">
        <f>'Table - Moving Averages'!X64</f>
        <v>69952</v>
      </c>
      <c r="U8" s="368">
        <f>'Table - Moving Averages'!Y64</f>
        <v>81814.75</v>
      </c>
      <c r="V8" s="378">
        <f t="shared" si="14"/>
        <v>502.75</v>
      </c>
      <c r="W8" s="369">
        <f t="shared" si="15"/>
        <v>6.1829742227469502E-3</v>
      </c>
      <c r="X8" s="377">
        <f t="shared" si="6"/>
        <v>11862.75</v>
      </c>
      <c r="Y8" s="370">
        <f t="shared" si="7"/>
        <v>0.17</v>
      </c>
    </row>
    <row r="9" spans="1:25">
      <c r="A9" s="413">
        <v>7</v>
      </c>
      <c r="B9" s="365">
        <f>'Table Initial Claims'!X9</f>
        <v>4910</v>
      </c>
      <c r="C9" s="365">
        <f>'Table Initial Claims'!Y9</f>
        <v>5531</v>
      </c>
      <c r="D9" s="375">
        <f t="shared" si="8"/>
        <v>-1919</v>
      </c>
      <c r="E9" s="376">
        <f t="shared" si="9"/>
        <v>-0.36882567749375361</v>
      </c>
      <c r="F9" s="374">
        <f t="shared" ref="F9" si="16">C9-B9</f>
        <v>621</v>
      </c>
      <c r="G9" s="367">
        <f t="shared" ref="G9" si="17">ROUND(F9/B9,2)</f>
        <v>0.13</v>
      </c>
      <c r="H9" s="368">
        <f>'Table Continued Claims'!X9</f>
        <v>66335</v>
      </c>
      <c r="I9" s="368">
        <f>'Table Continued Claims'!Y9</f>
        <v>82120</v>
      </c>
      <c r="J9" s="378">
        <f t="shared" si="10"/>
        <v>-2253</v>
      </c>
      <c r="K9" s="379">
        <f t="shared" si="11"/>
        <v>-3.3221268689728391E-2</v>
      </c>
      <c r="L9" s="368">
        <f t="shared" ref="L9" si="18">I9-H9</f>
        <v>15785</v>
      </c>
      <c r="M9" s="370">
        <f t="shared" ref="M9" si="19">ROUND(L9/H9,2)</f>
        <v>0.24</v>
      </c>
      <c r="N9" s="371">
        <f>'Table - Moving Averages'!X9</f>
        <v>5263</v>
      </c>
      <c r="O9" s="371">
        <f>'Table - Moving Averages'!Y9</f>
        <v>6483.25</v>
      </c>
      <c r="P9" s="380">
        <f t="shared" si="12"/>
        <v>-98.25</v>
      </c>
      <c r="Q9" s="381">
        <f t="shared" si="13"/>
        <v>-1.4928207855352123E-2</v>
      </c>
      <c r="R9" s="371">
        <f t="shared" ref="R9" si="20">O9-N9</f>
        <v>1220.25</v>
      </c>
      <c r="S9" s="373">
        <f t="shared" ref="S9" si="21">ROUND(R9/N9,2)</f>
        <v>0.23</v>
      </c>
      <c r="T9" s="368">
        <f>'Table - Moving Averages'!X65</f>
        <v>68496.25</v>
      </c>
      <c r="U9" s="368">
        <f>'Table - Moving Averages'!Y65</f>
        <v>82591.75</v>
      </c>
      <c r="V9" s="378">
        <f t="shared" si="14"/>
        <v>777</v>
      </c>
      <c r="W9" s="369">
        <f t="shared" si="15"/>
        <v>9.4970650157826068E-3</v>
      </c>
      <c r="X9" s="377">
        <f t="shared" ref="X9" si="22">U9-T9</f>
        <v>14095.5</v>
      </c>
      <c r="Y9" s="370">
        <f t="shared" ref="Y9" si="23">ROUND(X9/T9,2)</f>
        <v>0.21</v>
      </c>
    </row>
    <row r="10" spans="1:25">
      <c r="A10" s="413">
        <v>8</v>
      </c>
      <c r="B10" s="365">
        <f>'Table Initial Claims'!X10</f>
        <v>5182</v>
      </c>
      <c r="C10" s="365">
        <f>'Table Initial Claims'!Y10</f>
        <v>5756</v>
      </c>
      <c r="D10" s="375">
        <f t="shared" ref="D10" si="24">C10-C9</f>
        <v>225</v>
      </c>
      <c r="E10" s="376">
        <f t="shared" ref="E10" si="25">D10/B9</f>
        <v>4.5824847250509164E-2</v>
      </c>
      <c r="F10" s="374">
        <f t="shared" ref="F10" si="26">C10-B10</f>
        <v>574</v>
      </c>
      <c r="G10" s="367">
        <f t="shared" ref="G10" si="27">ROUND(F10/B10,2)</f>
        <v>0.11</v>
      </c>
      <c r="H10" s="368">
        <f>'Table Continued Claims'!X10</f>
        <v>66113</v>
      </c>
      <c r="I10" s="368">
        <f>'Table Continued Claims'!Y10</f>
        <v>83509</v>
      </c>
      <c r="J10" s="378">
        <f t="shared" ref="J10" si="28">I10-I9</f>
        <v>1389</v>
      </c>
      <c r="K10" s="379">
        <f t="shared" ref="K10" si="29">J10/H9</f>
        <v>2.0939172382603451E-2</v>
      </c>
      <c r="L10" s="368">
        <f t="shared" ref="L10" si="30">I10-H10</f>
        <v>17396</v>
      </c>
      <c r="M10" s="370">
        <f t="shared" ref="M10" si="31">ROUND(L10/H10,2)</f>
        <v>0.26</v>
      </c>
      <c r="N10" s="371">
        <f>'Table - Moving Averages'!X10</f>
        <v>5204.75</v>
      </c>
      <c r="O10" s="371">
        <f>'Table - Moving Averages'!Y10</f>
        <v>6383.25</v>
      </c>
      <c r="P10" s="380">
        <f t="shared" ref="P10" si="32">O10-O9</f>
        <v>-100</v>
      </c>
      <c r="Q10" s="381">
        <f t="shared" ref="Q10" si="33">P10/O9</f>
        <v>-1.5424362781012609E-2</v>
      </c>
      <c r="R10" s="371">
        <f t="shared" ref="R10" si="34">O10-N10</f>
        <v>1178.5</v>
      </c>
      <c r="S10" s="373">
        <f t="shared" ref="S10" si="35">ROUND(R10/N10,2)</f>
        <v>0.23</v>
      </c>
      <c r="T10" s="368">
        <f>'Table - Moving Averages'!X66</f>
        <v>67435</v>
      </c>
      <c r="U10" s="368">
        <f>'Table - Moving Averages'!Y66</f>
        <v>83166.75</v>
      </c>
      <c r="V10" s="378">
        <f t="shared" ref="V10" si="36">U10-U9</f>
        <v>575</v>
      </c>
      <c r="W10" s="369">
        <f t="shared" ref="W10" si="37">V10/U9</f>
        <v>6.9619544324947711E-3</v>
      </c>
      <c r="X10" s="377">
        <f t="shared" ref="X10" si="38">U10-T10</f>
        <v>15731.75</v>
      </c>
      <c r="Y10" s="370">
        <f t="shared" ref="Y10" si="39">ROUND(X10/T10,2)</f>
        <v>0.23</v>
      </c>
    </row>
    <row r="11" spans="1:25">
      <c r="A11" s="413">
        <v>9</v>
      </c>
      <c r="B11" s="365">
        <f>'Table Initial Claims'!X11</f>
        <v>5452</v>
      </c>
      <c r="C11" s="365">
        <f>'Table Initial Claims'!Y11</f>
        <v>5831</v>
      </c>
      <c r="D11" s="375">
        <f t="shared" ref="D11" si="40">C11-C10</f>
        <v>75</v>
      </c>
      <c r="E11" s="376">
        <f t="shared" ref="E11" si="41">D11/B10</f>
        <v>1.4473176379776149E-2</v>
      </c>
      <c r="F11" s="374">
        <f t="shared" ref="F11" si="42">C11-B11</f>
        <v>379</v>
      </c>
      <c r="G11" s="367">
        <f t="shared" ref="G11" si="43">ROUND(F11/B11,2)</f>
        <v>7.0000000000000007E-2</v>
      </c>
      <c r="H11" s="368">
        <f>'Table Continued Claims'!X11</f>
        <v>65116</v>
      </c>
      <c r="I11" s="368">
        <f>'Table Continued Claims'!Y11</f>
        <v>80835</v>
      </c>
      <c r="J11" s="378">
        <f t="shared" ref="J11" si="44">I11-I10</f>
        <v>-2674</v>
      </c>
      <c r="K11" s="379">
        <f t="shared" ref="K11" si="45">J11/H10</f>
        <v>-4.0445903226294377E-2</v>
      </c>
      <c r="L11" s="368">
        <f t="shared" ref="L11" si="46">I11-H11</f>
        <v>15719</v>
      </c>
      <c r="M11" s="370">
        <f t="shared" ref="M11" si="47">ROUND(L11/H11,2)</f>
        <v>0.24</v>
      </c>
      <c r="N11" s="371">
        <f>'Table - Moving Averages'!X11</f>
        <v>5186.75</v>
      </c>
      <c r="O11" s="371">
        <f>'Table - Moving Averages'!Y11</f>
        <v>6142</v>
      </c>
      <c r="P11" s="380">
        <f t="shared" ref="P11" si="48">O11-O10</f>
        <v>-241.25</v>
      </c>
      <c r="Q11" s="381">
        <f t="shared" ref="Q11" si="49">P11/O10</f>
        <v>-3.7794227078682491E-2</v>
      </c>
      <c r="R11" s="371">
        <f t="shared" ref="R11" si="50">O11-N11</f>
        <v>955.25</v>
      </c>
      <c r="S11" s="373">
        <f t="shared" ref="S11" si="51">ROUND(R11/N11,2)</f>
        <v>0.18</v>
      </c>
      <c r="T11" s="368">
        <f>'Table - Moving Averages'!X67</f>
        <v>66345.5</v>
      </c>
      <c r="U11" s="368">
        <f>'Table - Moving Averages'!Y67</f>
        <v>82709.25</v>
      </c>
      <c r="V11" s="378">
        <f t="shared" ref="V11" si="52">U11-U10</f>
        <v>-457.5</v>
      </c>
      <c r="W11" s="369">
        <f t="shared" ref="W11" si="53">V11/U10</f>
        <v>-5.5009964919874831E-3</v>
      </c>
      <c r="X11" s="377">
        <f t="shared" ref="X11" si="54">U11-T11</f>
        <v>16363.75</v>
      </c>
      <c r="Y11" s="370">
        <f t="shared" ref="Y11" si="55">ROUND(X11/T11,2)</f>
        <v>0.25</v>
      </c>
    </row>
    <row r="12" spans="1:25">
      <c r="A12" s="413">
        <v>10</v>
      </c>
      <c r="B12" s="365">
        <f>'Table Initial Claims'!X12</f>
        <v>4907</v>
      </c>
      <c r="C12" s="365">
        <f>'Table Initial Claims'!Y12</f>
        <v>5067</v>
      </c>
      <c r="D12" s="375">
        <f t="shared" ref="D12" si="56">C12-C11</f>
        <v>-764</v>
      </c>
      <c r="E12" s="376">
        <f t="shared" ref="E12" si="57">D12/B11</f>
        <v>-0.1401320616287601</v>
      </c>
      <c r="F12" s="374">
        <f t="shared" ref="F12" si="58">C12-B12</f>
        <v>160</v>
      </c>
      <c r="G12" s="367">
        <f t="shared" ref="G12" si="59">ROUND(F12/B12,2)</f>
        <v>0.03</v>
      </c>
      <c r="H12" s="368">
        <f>'Table Continued Claims'!X12</f>
        <v>63335</v>
      </c>
      <c r="I12" s="368">
        <f>'Table Continued Claims'!Y12</f>
        <v>79930</v>
      </c>
      <c r="J12" s="378">
        <f t="shared" ref="J12" si="60">I12-I11</f>
        <v>-905</v>
      </c>
      <c r="K12" s="379">
        <f t="shared" ref="K12" si="61">J12/H11</f>
        <v>-1.389827384974507E-2</v>
      </c>
      <c r="L12" s="368">
        <f t="shared" ref="L12" si="62">I12-H12</f>
        <v>16595</v>
      </c>
      <c r="M12" s="370">
        <f t="shared" ref="M12" si="63">ROUND(L12/H12,2)</f>
        <v>0.26</v>
      </c>
      <c r="N12" s="371">
        <f>'Table - Moving Averages'!X12</f>
        <v>5112.75</v>
      </c>
      <c r="O12" s="371">
        <f>'Table - Moving Averages'!Y12</f>
        <v>5546.25</v>
      </c>
      <c r="P12" s="380">
        <f t="shared" ref="P12" si="64">O12-O11</f>
        <v>-595.75</v>
      </c>
      <c r="Q12" s="381">
        <f t="shared" ref="Q12" si="65">P12/O11</f>
        <v>-9.6996092478020185E-2</v>
      </c>
      <c r="R12" s="371">
        <f t="shared" ref="R12" si="66">O12-N12</f>
        <v>433.5</v>
      </c>
      <c r="S12" s="373">
        <f t="shared" ref="S12" si="67">ROUND(R12/N12,2)</f>
        <v>0.08</v>
      </c>
      <c r="T12" s="368">
        <f>'Table - Moving Averages'!X68</f>
        <v>65224.75</v>
      </c>
      <c r="U12" s="368">
        <f>'Table - Moving Averages'!Y68</f>
        <v>81598.5</v>
      </c>
      <c r="V12" s="378">
        <f t="shared" ref="V12" si="68">U12-U11</f>
        <v>-1110.75</v>
      </c>
      <c r="W12" s="369">
        <f t="shared" ref="W12" si="69">V12/U11</f>
        <v>-1.3429574080287271E-2</v>
      </c>
      <c r="X12" s="377">
        <f t="shared" ref="X12" si="70">U12-T12</f>
        <v>16373.75</v>
      </c>
      <c r="Y12" s="370">
        <f t="shared" ref="Y12" si="71">ROUND(X12/T12,2)</f>
        <v>0.25</v>
      </c>
    </row>
    <row r="13" spans="1:25">
      <c r="A13" s="413">
        <v>11</v>
      </c>
      <c r="B13" s="365">
        <f>'Table Initial Claims'!X13</f>
        <v>4897</v>
      </c>
      <c r="C13" s="365">
        <f>'Table Initial Claims'!Y13</f>
        <v>5389</v>
      </c>
      <c r="D13" s="375">
        <f t="shared" ref="D13" si="72">C13-C12</f>
        <v>322</v>
      </c>
      <c r="E13" s="376">
        <f t="shared" ref="E13" si="73">D13/B12</f>
        <v>6.5620542082738945E-2</v>
      </c>
      <c r="F13" s="374">
        <f t="shared" ref="F13" si="74">C13-B13</f>
        <v>492</v>
      </c>
      <c r="G13" s="367">
        <f t="shared" ref="G13" si="75">ROUND(F13/B13,2)</f>
        <v>0.1</v>
      </c>
      <c r="H13" s="368">
        <f>'Table Continued Claims'!X13</f>
        <v>61756</v>
      </c>
      <c r="I13" s="368">
        <f>'Table Continued Claims'!Y13</f>
        <v>78750</v>
      </c>
      <c r="J13" s="378">
        <f t="shared" ref="J13" si="76">I13-I12</f>
        <v>-1180</v>
      </c>
      <c r="K13" s="379">
        <f t="shared" ref="K13" si="77">J13/H12</f>
        <v>-1.8631088655561696E-2</v>
      </c>
      <c r="L13" s="368">
        <f t="shared" ref="L13" si="78">I13-H13</f>
        <v>16994</v>
      </c>
      <c r="M13" s="370">
        <f t="shared" ref="M13" si="79">ROUND(L13/H13,2)</f>
        <v>0.28000000000000003</v>
      </c>
      <c r="N13" s="371">
        <f>'Table - Moving Averages'!X13</f>
        <v>5109.5</v>
      </c>
      <c r="O13" s="371">
        <f>'Table - Moving Averages'!Y13</f>
        <v>5510.75</v>
      </c>
      <c r="P13" s="380">
        <f t="shared" ref="P13" si="80">O13-O12</f>
        <v>-35.5</v>
      </c>
      <c r="Q13" s="381">
        <f t="shared" ref="Q13" si="81">P13/O12</f>
        <v>-6.4007212080234395E-3</v>
      </c>
      <c r="R13" s="371">
        <f t="shared" ref="R13" si="82">O13-N13</f>
        <v>401.25</v>
      </c>
      <c r="S13" s="373">
        <f t="shared" ref="S13" si="83">ROUND(R13/N13,2)</f>
        <v>0.08</v>
      </c>
      <c r="T13" s="368">
        <f>'Table - Moving Averages'!X69</f>
        <v>64080</v>
      </c>
      <c r="U13" s="368">
        <f>'Table - Moving Averages'!Y69</f>
        <v>80756</v>
      </c>
      <c r="V13" s="378">
        <f t="shared" ref="V13" si="84">U13-U12</f>
        <v>-842.5</v>
      </c>
      <c r="W13" s="369">
        <f t="shared" ref="W13" si="85">V13/U12</f>
        <v>-1.0324944698738335E-2</v>
      </c>
      <c r="X13" s="377">
        <f t="shared" ref="X13" si="86">U13-T13</f>
        <v>16676</v>
      </c>
      <c r="Y13" s="370">
        <f t="shared" ref="Y13" si="87">ROUND(X13/T13,2)</f>
        <v>0.26</v>
      </c>
    </row>
    <row r="14" spans="1:25">
      <c r="A14" s="413">
        <v>12</v>
      </c>
      <c r="B14" s="365">
        <f>'Table Initial Claims'!X14</f>
        <v>4919</v>
      </c>
      <c r="C14" s="365">
        <f>'Table Initial Claims'!Y14</f>
        <v>5246</v>
      </c>
      <c r="D14" s="375">
        <f t="shared" ref="D14" si="88">C14-C13</f>
        <v>-143</v>
      </c>
      <c r="E14" s="376">
        <f t="shared" ref="E14" si="89">D14/B13</f>
        <v>-2.9201551970594243E-2</v>
      </c>
      <c r="F14" s="374">
        <f t="shared" ref="F14" si="90">C14-B14</f>
        <v>327</v>
      </c>
      <c r="G14" s="367">
        <f t="shared" ref="G14" si="91">ROUND(F14/B14,2)</f>
        <v>7.0000000000000007E-2</v>
      </c>
      <c r="H14" s="368">
        <f>'Table Continued Claims'!X14</f>
        <v>61128</v>
      </c>
      <c r="I14" s="368">
        <f>'Table Continued Claims'!Y14</f>
        <v>77893</v>
      </c>
      <c r="J14" s="378">
        <f t="shared" ref="J14" si="92">I14-I13</f>
        <v>-857</v>
      </c>
      <c r="K14" s="379">
        <f t="shared" ref="K14" si="93">J14/H13</f>
        <v>-1.3877194118790077E-2</v>
      </c>
      <c r="L14" s="368">
        <f t="shared" ref="L14" si="94">I14-H14</f>
        <v>16765</v>
      </c>
      <c r="M14" s="370">
        <f t="shared" ref="M14" si="95">ROUND(L14/H14,2)</f>
        <v>0.27</v>
      </c>
      <c r="N14" s="371">
        <f>'Table - Moving Averages'!X14</f>
        <v>5043.75</v>
      </c>
      <c r="O14" s="371">
        <f>'Table - Moving Averages'!Y14</f>
        <v>5383.25</v>
      </c>
      <c r="P14" s="380">
        <f t="shared" ref="P14" si="96">O14-O13</f>
        <v>-127.5</v>
      </c>
      <c r="Q14" s="381">
        <f t="shared" ref="Q14" si="97">P14/O13</f>
        <v>-2.3136596651998367E-2</v>
      </c>
      <c r="R14" s="371">
        <f t="shared" ref="R14" si="98">O14-N14</f>
        <v>339.5</v>
      </c>
      <c r="S14" s="373">
        <f t="shared" ref="S14" si="99">ROUND(R14/N14,2)</f>
        <v>7.0000000000000007E-2</v>
      </c>
      <c r="T14" s="368">
        <f>'Table - Moving Averages'!X70</f>
        <v>62833.75</v>
      </c>
      <c r="U14" s="368">
        <f>'Table - Moving Averages'!Y70</f>
        <v>79352</v>
      </c>
      <c r="V14" s="378">
        <f t="shared" ref="V14" si="100">U14-U13</f>
        <v>-1404</v>
      </c>
      <c r="W14" s="369">
        <f t="shared" ref="W14" si="101">V14/U13</f>
        <v>-1.7385705086928525E-2</v>
      </c>
      <c r="X14" s="377">
        <f t="shared" ref="X14" si="102">U14-T14</f>
        <v>16518.25</v>
      </c>
      <c r="Y14" s="370">
        <f t="shared" ref="Y14" si="103">ROUND(X14/T14,2)</f>
        <v>0.26</v>
      </c>
    </row>
    <row r="15" spans="1:25">
      <c r="A15" s="413">
        <v>13</v>
      </c>
      <c r="B15" s="365">
        <f>'Table Initial Claims'!X15</f>
        <v>5714</v>
      </c>
      <c r="C15" s="365">
        <f>'Table Initial Claims'!Y15</f>
        <v>6296</v>
      </c>
      <c r="D15" s="375">
        <f t="shared" ref="D15" si="104">C15-C14</f>
        <v>1050</v>
      </c>
      <c r="E15" s="376">
        <f t="shared" ref="E15" si="105">D15/B14</f>
        <v>0.21345801992274852</v>
      </c>
      <c r="F15" s="374">
        <f t="shared" ref="F15" si="106">C15-B15</f>
        <v>582</v>
      </c>
      <c r="G15" s="367">
        <f t="shared" ref="G15" si="107">ROUND(F15/B15,2)</f>
        <v>0.1</v>
      </c>
      <c r="H15" s="368">
        <f>'Table Continued Claims'!X15</f>
        <v>60107</v>
      </c>
      <c r="I15" s="368">
        <f>'Table Continued Claims'!Y15</f>
        <v>76844</v>
      </c>
      <c r="J15" s="378">
        <f t="shared" ref="J15" si="108">I15-I14</f>
        <v>-1049</v>
      </c>
      <c r="K15" s="379">
        <f t="shared" ref="K15" si="109">J15/H14</f>
        <v>-1.7160711948697813E-2</v>
      </c>
      <c r="L15" s="368">
        <f t="shared" ref="L15" si="110">I15-H15</f>
        <v>16737</v>
      </c>
      <c r="M15" s="370">
        <f t="shared" ref="M15" si="111">ROUND(L15/H15,2)</f>
        <v>0.28000000000000003</v>
      </c>
      <c r="N15" s="371">
        <f>'Table - Moving Averages'!X15</f>
        <v>5109.25</v>
      </c>
      <c r="O15" s="371">
        <f>'Table - Moving Averages'!Y15</f>
        <v>5499.5</v>
      </c>
      <c r="P15" s="380">
        <f t="shared" ref="P15" si="112">O15-O14</f>
        <v>116.25</v>
      </c>
      <c r="Q15" s="381">
        <f t="shared" ref="Q15" si="113">P15/O14</f>
        <v>2.1594761528816234E-2</v>
      </c>
      <c r="R15" s="371">
        <f t="shared" ref="R15" si="114">O15-N15</f>
        <v>390.25</v>
      </c>
      <c r="S15" s="373">
        <f t="shared" ref="S15" si="115">ROUND(R15/N15,2)</f>
        <v>0.08</v>
      </c>
      <c r="T15" s="368">
        <f>'Table - Moving Averages'!X71</f>
        <v>61581.5</v>
      </c>
      <c r="U15" s="368">
        <f>'Table - Moving Averages'!Y71</f>
        <v>78354.25</v>
      </c>
      <c r="V15" s="378">
        <f t="shared" ref="V15" si="116">U15-U14</f>
        <v>-997.75</v>
      </c>
      <c r="W15" s="369">
        <f t="shared" ref="W15" si="117">V15/U14</f>
        <v>-1.2573722149410223E-2</v>
      </c>
      <c r="X15" s="377">
        <f t="shared" ref="X15" si="118">U15-T15</f>
        <v>16772.75</v>
      </c>
      <c r="Y15" s="370">
        <f t="shared" ref="Y15" si="119">ROUND(X15/T15,2)</f>
        <v>0.27</v>
      </c>
    </row>
    <row r="16" spans="1:25">
      <c r="A16" s="413">
        <v>14</v>
      </c>
      <c r="B16" s="365">
        <f>'Table Initial Claims'!X16</f>
        <v>5409</v>
      </c>
      <c r="C16" s="365">
        <f>'Table Initial Claims'!Y16</f>
        <v>6128</v>
      </c>
      <c r="D16" s="375">
        <f t="shared" ref="D16" si="120">C16-C15</f>
        <v>-168</v>
      </c>
      <c r="E16" s="376">
        <f t="shared" ref="E16" si="121">D16/B15</f>
        <v>-2.9401470073503674E-2</v>
      </c>
      <c r="F16" s="374">
        <f t="shared" ref="F16" si="122">C16-B16</f>
        <v>719</v>
      </c>
      <c r="G16" s="367">
        <f t="shared" ref="G16" si="123">ROUND(F16/B16,2)</f>
        <v>0.13</v>
      </c>
      <c r="H16" s="368">
        <f>'Table Continued Claims'!X16</f>
        <v>59778</v>
      </c>
      <c r="I16" s="368">
        <f>'Table Continued Claims'!Y16</f>
        <v>76955</v>
      </c>
      <c r="J16" s="378">
        <f t="shared" ref="J16" si="124">I16-I15</f>
        <v>111</v>
      </c>
      <c r="K16" s="379">
        <f t="shared" ref="K16" si="125">J16/H15</f>
        <v>1.8467067063736337E-3</v>
      </c>
      <c r="L16" s="368">
        <f t="shared" ref="L16" si="126">I16-H16</f>
        <v>17177</v>
      </c>
      <c r="M16" s="370">
        <f t="shared" ref="M16" si="127">ROUND(L16/H16,2)</f>
        <v>0.28999999999999998</v>
      </c>
      <c r="N16" s="371">
        <f>'Table - Moving Averages'!X16</f>
        <v>5234.75</v>
      </c>
      <c r="O16" s="371">
        <f>'Table - Moving Averages'!Y16</f>
        <v>5764.75</v>
      </c>
      <c r="P16" s="380">
        <f t="shared" ref="P16" si="128">O16-O15</f>
        <v>265.25</v>
      </c>
      <c r="Q16" s="381">
        <f t="shared" ref="Q16" si="129">P16/O15</f>
        <v>4.823165742340213E-2</v>
      </c>
      <c r="R16" s="371">
        <f t="shared" ref="R16" si="130">O16-N16</f>
        <v>530</v>
      </c>
      <c r="S16" s="373">
        <f t="shared" ref="S16" si="131">ROUND(R16/N16,2)</f>
        <v>0.1</v>
      </c>
      <c r="T16" s="368">
        <f>'Table - Moving Averages'!X72</f>
        <v>60692.25</v>
      </c>
      <c r="U16" s="368">
        <f>'Table - Moving Averages'!Y72</f>
        <v>77610.5</v>
      </c>
      <c r="V16" s="378">
        <f t="shared" ref="V16" si="132">U16-U15</f>
        <v>-743.75</v>
      </c>
      <c r="W16" s="369">
        <f t="shared" ref="W16" si="133">V16/U15</f>
        <v>-9.4921462460555751E-3</v>
      </c>
      <c r="X16" s="377">
        <f t="shared" ref="X16" si="134">U16-T16</f>
        <v>16918.25</v>
      </c>
      <c r="Y16" s="370">
        <f t="shared" ref="Y16" si="135">ROUND(X16/T16,2)</f>
        <v>0.28000000000000003</v>
      </c>
    </row>
    <row r="17" spans="1:25">
      <c r="A17" s="413">
        <v>15</v>
      </c>
      <c r="B17" s="365">
        <f>'Table Initial Claims'!X17</f>
        <v>4925</v>
      </c>
      <c r="C17" s="365">
        <f>'Table Initial Claims'!Y17</f>
        <v>5575</v>
      </c>
      <c r="D17" s="375">
        <f t="shared" ref="D17" si="136">C17-C16</f>
        <v>-553</v>
      </c>
      <c r="E17" s="376">
        <f t="shared" ref="E17" si="137">D17/B16</f>
        <v>-0.1022370123867628</v>
      </c>
      <c r="F17" s="374">
        <f t="shared" ref="F17" si="138">C17-B17</f>
        <v>650</v>
      </c>
      <c r="G17" s="367">
        <f t="shared" ref="G17" si="139">ROUND(F17/B17,2)</f>
        <v>0.13</v>
      </c>
      <c r="H17" s="368">
        <f>'Table Continued Claims'!X17</f>
        <v>58460</v>
      </c>
      <c r="I17" s="368">
        <f>'Table Continued Claims'!Y17</f>
        <v>76025</v>
      </c>
      <c r="J17" s="378">
        <f t="shared" ref="J17" si="140">I17-I16</f>
        <v>-930</v>
      </c>
      <c r="K17" s="379">
        <f t="shared" ref="K17" si="141">J17/H16</f>
        <v>-1.5557562983037237E-2</v>
      </c>
      <c r="L17" s="368">
        <f t="shared" ref="L17" si="142">I17-H17</f>
        <v>17565</v>
      </c>
      <c r="M17" s="370">
        <f t="shared" ref="M17" si="143">ROUND(L17/H17,2)</f>
        <v>0.3</v>
      </c>
      <c r="N17" s="371">
        <f>'Table - Moving Averages'!X17</f>
        <v>5241.75</v>
      </c>
      <c r="O17" s="371">
        <f>'Table - Moving Averages'!Y17</f>
        <v>5811.25</v>
      </c>
      <c r="P17" s="380">
        <f t="shared" ref="P17" si="144">O17-O16</f>
        <v>46.5</v>
      </c>
      <c r="Q17" s="381">
        <f t="shared" ref="Q17" si="145">P17/O16</f>
        <v>8.066264798993885E-3</v>
      </c>
      <c r="R17" s="371">
        <f t="shared" ref="R17" si="146">O17-N17</f>
        <v>569.5</v>
      </c>
      <c r="S17" s="373">
        <f t="shared" ref="S17" si="147">ROUND(R17/N17,2)</f>
        <v>0.11</v>
      </c>
      <c r="T17" s="368">
        <f>'Table - Moving Averages'!X73</f>
        <v>59868.25</v>
      </c>
      <c r="U17" s="368">
        <f>'Table - Moving Averages'!Y73</f>
        <v>76929.25</v>
      </c>
      <c r="V17" s="378">
        <f t="shared" ref="V17" si="148">U17-U16</f>
        <v>-681.25</v>
      </c>
      <c r="W17" s="369">
        <f t="shared" ref="W17" si="149">V17/U16</f>
        <v>-8.7778071266130225E-3</v>
      </c>
      <c r="X17" s="377">
        <f t="shared" ref="X17" si="150">U17-T17</f>
        <v>17061</v>
      </c>
      <c r="Y17" s="370">
        <f t="shared" ref="Y17" si="151">ROUND(X17/T17,2)</f>
        <v>0.28000000000000003</v>
      </c>
    </row>
    <row r="18" spans="1:25">
      <c r="A18" s="413">
        <v>16</v>
      </c>
      <c r="B18" s="365">
        <f>'Table Initial Claims'!X18</f>
        <v>4778</v>
      </c>
      <c r="C18" s="365">
        <f>'Table Initial Claims'!Y18</f>
        <v>4909</v>
      </c>
      <c r="D18" s="375">
        <f t="shared" ref="D18" si="152">C18-C17</f>
        <v>-666</v>
      </c>
      <c r="E18" s="376">
        <f t="shared" ref="E18" si="153">D18/B17</f>
        <v>-0.1352284263959391</v>
      </c>
      <c r="F18" s="374">
        <f t="shared" ref="F18" si="154">C18-B18</f>
        <v>131</v>
      </c>
      <c r="G18" s="367">
        <f t="shared" ref="G18" si="155">ROUND(F18/B18,2)</f>
        <v>0.03</v>
      </c>
      <c r="H18" s="368">
        <f>'Table Continued Claims'!X18</f>
        <v>57555</v>
      </c>
      <c r="I18" s="368">
        <f>'Table Continued Claims'!Y18</f>
        <v>74220</v>
      </c>
      <c r="J18" s="378">
        <f t="shared" ref="J18" si="156">I18-I17</f>
        <v>-1805</v>
      </c>
      <c r="K18" s="379">
        <f t="shared" ref="K18" si="157">J18/H17</f>
        <v>-3.0875812521382141E-2</v>
      </c>
      <c r="L18" s="368">
        <f t="shared" ref="L18" si="158">I18-H18</f>
        <v>16665</v>
      </c>
      <c r="M18" s="370">
        <f t="shared" ref="M18" si="159">ROUND(L18/H18,2)</f>
        <v>0.28999999999999998</v>
      </c>
      <c r="N18" s="371">
        <f>'Table - Moving Averages'!X18</f>
        <v>5206.5</v>
      </c>
      <c r="O18" s="371">
        <f>'Table - Moving Averages'!Y18</f>
        <v>5727</v>
      </c>
      <c r="P18" s="380">
        <f t="shared" ref="P18" si="160">O18-O17</f>
        <v>-84.25</v>
      </c>
      <c r="Q18" s="381">
        <f t="shared" ref="Q18" si="161">P18/O17</f>
        <v>-1.4497741449774145E-2</v>
      </c>
      <c r="R18" s="371">
        <f t="shared" ref="R18" si="162">O18-N18</f>
        <v>520.5</v>
      </c>
      <c r="S18" s="373">
        <f t="shared" ref="S18" si="163">ROUND(R18/N18,2)</f>
        <v>0.1</v>
      </c>
      <c r="T18" s="368">
        <f>'Table - Moving Averages'!X74</f>
        <v>58975</v>
      </c>
      <c r="U18" s="368">
        <f>'Table - Moving Averages'!Y74</f>
        <v>76011</v>
      </c>
      <c r="V18" s="378">
        <f t="shared" ref="V18" si="164">U18-U17</f>
        <v>-918.25</v>
      </c>
      <c r="W18" s="369">
        <f t="shared" ref="W18" si="165">V18/U17</f>
        <v>-1.1936292112557968E-2</v>
      </c>
      <c r="X18" s="377">
        <f t="shared" ref="X18" si="166">U18-T18</f>
        <v>17036</v>
      </c>
      <c r="Y18" s="370">
        <f t="shared" ref="Y18" si="167">ROUND(X18/T18,2)</f>
        <v>0.28999999999999998</v>
      </c>
    </row>
    <row r="19" spans="1:25">
      <c r="A19" s="413">
        <v>17</v>
      </c>
      <c r="B19" s="365">
        <f>'Table Initial Claims'!X19</f>
        <v>5058</v>
      </c>
      <c r="C19" s="365">
        <f>'Table Initial Claims'!Y19</f>
        <v>5369</v>
      </c>
      <c r="D19" s="375">
        <f t="shared" ref="D19" si="168">C19-C18</f>
        <v>460</v>
      </c>
      <c r="E19" s="376">
        <f t="shared" ref="E19" si="169">D19/B18</f>
        <v>9.6274591879447466E-2</v>
      </c>
      <c r="F19" s="374">
        <f t="shared" ref="F19" si="170">C19-B19</f>
        <v>311</v>
      </c>
      <c r="G19" s="367">
        <f t="shared" ref="G19" si="171">ROUND(F19/B19,2)</f>
        <v>0.06</v>
      </c>
      <c r="H19" s="368">
        <f>'Table Continued Claims'!X19</f>
        <v>56828</v>
      </c>
      <c r="I19" s="368">
        <f>'Table Continued Claims'!Y19</f>
        <v>73715</v>
      </c>
      <c r="J19" s="378">
        <f t="shared" ref="J19" si="172">I19-I18</f>
        <v>-505</v>
      </c>
      <c r="K19" s="379">
        <f t="shared" ref="K19" si="173">J19/H18</f>
        <v>-8.774215967335592E-3</v>
      </c>
      <c r="L19" s="368">
        <f t="shared" ref="L19" si="174">I19-H19</f>
        <v>16887</v>
      </c>
      <c r="M19" s="370">
        <f t="shared" ref="M19" si="175">ROUND(L19/H19,2)</f>
        <v>0.3</v>
      </c>
      <c r="N19" s="371">
        <f>'Table - Moving Averages'!X19</f>
        <v>5042.5</v>
      </c>
      <c r="O19" s="371">
        <f>'Table - Moving Averages'!Y19</f>
        <v>5495.25</v>
      </c>
      <c r="P19" s="380">
        <f t="shared" ref="P19" si="176">O19-O18</f>
        <v>-231.75</v>
      </c>
      <c r="Q19" s="381">
        <f t="shared" ref="Q19" si="177">P19/O18</f>
        <v>-4.0466212676794136E-2</v>
      </c>
      <c r="R19" s="371">
        <f t="shared" ref="R19" si="178">O19-N19</f>
        <v>452.75</v>
      </c>
      <c r="S19" s="373">
        <f t="shared" ref="S19" si="179">ROUND(R19/N19,2)</f>
        <v>0.09</v>
      </c>
      <c r="T19" s="368">
        <f>'Table - Moving Averages'!X75</f>
        <v>58155.25</v>
      </c>
      <c r="U19" s="368">
        <f>'Table - Moving Averages'!Y75</f>
        <v>75228.75</v>
      </c>
      <c r="V19" s="378">
        <f t="shared" ref="V19" si="180">U19-U18</f>
        <v>-782.25</v>
      </c>
      <c r="W19" s="369">
        <f t="shared" ref="W19" si="181">V19/U18</f>
        <v>-1.029127363144808E-2</v>
      </c>
      <c r="X19" s="377">
        <f t="shared" ref="X19" si="182">U19-T19</f>
        <v>17073.5</v>
      </c>
      <c r="Y19" s="370">
        <f t="shared" ref="Y19" si="183">ROUND(X19/T19,2)</f>
        <v>0.28999999999999998</v>
      </c>
    </row>
    <row r="20" spans="1:25">
      <c r="A20" s="413">
        <v>18</v>
      </c>
      <c r="B20" s="365">
        <f>'Table Initial Claims'!X20</f>
        <v>5164</v>
      </c>
      <c r="C20" s="365">
        <f>'Table Initial Claims'!Y20</f>
        <v>5377</v>
      </c>
      <c r="D20" s="375">
        <f t="shared" ref="D20" si="184">C20-C19</f>
        <v>8</v>
      </c>
      <c r="E20" s="376">
        <f t="shared" ref="E20" si="185">D20/B19</f>
        <v>1.5816528272044287E-3</v>
      </c>
      <c r="F20" s="374">
        <f t="shared" ref="F20" si="186">C20-B20</f>
        <v>213</v>
      </c>
      <c r="G20" s="367">
        <f t="shared" ref="G20" si="187">ROUND(F20/B20,2)</f>
        <v>0.04</v>
      </c>
      <c r="H20" s="368">
        <f>'Table Continued Claims'!X20</f>
        <v>56488</v>
      </c>
      <c r="I20" s="368">
        <f>'Table Continued Claims'!Y20</f>
        <v>71708</v>
      </c>
      <c r="J20" s="378">
        <f t="shared" ref="J20" si="188">I20-I19</f>
        <v>-2007</v>
      </c>
      <c r="K20" s="379">
        <f t="shared" ref="K20" si="189">J20/H19</f>
        <v>-3.5317097205602874E-2</v>
      </c>
      <c r="L20" s="368">
        <f t="shared" ref="L20" si="190">I20-H20</f>
        <v>15220</v>
      </c>
      <c r="M20" s="370">
        <f t="shared" ref="M20" si="191">ROUND(L20/H20,2)</f>
        <v>0.27</v>
      </c>
      <c r="N20" s="371">
        <f>'Table - Moving Averages'!X20</f>
        <v>4981.25</v>
      </c>
      <c r="O20" s="371">
        <f>'Table - Moving Averages'!Y20</f>
        <v>5307.5</v>
      </c>
      <c r="P20" s="380">
        <f t="shared" ref="P20" si="192">O20-O19</f>
        <v>-187.75</v>
      </c>
      <c r="Q20" s="381">
        <f t="shared" ref="Q20" si="193">P20/O19</f>
        <v>-3.4165870524543923E-2</v>
      </c>
      <c r="R20" s="371">
        <f t="shared" ref="R20" si="194">O20-N20</f>
        <v>326.25</v>
      </c>
      <c r="S20" s="373">
        <f t="shared" ref="S20" si="195">ROUND(R20/N20,2)</f>
        <v>7.0000000000000007E-2</v>
      </c>
      <c r="T20" s="368">
        <f>'Table - Moving Averages'!X76</f>
        <v>57332.75</v>
      </c>
      <c r="U20" s="368">
        <f>'Table - Moving Averages'!Y76</f>
        <v>73917</v>
      </c>
      <c r="V20" s="378">
        <f t="shared" ref="V20" si="196">U20-U19</f>
        <v>-1311.75</v>
      </c>
      <c r="W20" s="369">
        <f t="shared" ref="W20" si="197">V20/U19</f>
        <v>-1.7436817705996709E-2</v>
      </c>
      <c r="X20" s="377">
        <f t="shared" ref="X20" si="198">U20-T20</f>
        <v>16584.25</v>
      </c>
      <c r="Y20" s="370">
        <f t="shared" ref="Y20" si="199">ROUND(X20/T20,2)</f>
        <v>0.28999999999999998</v>
      </c>
    </row>
    <row r="21" spans="1:25">
      <c r="A21" s="413">
        <v>19</v>
      </c>
      <c r="B21" s="365">
        <f>'Table Initial Claims'!X21</f>
        <v>4948</v>
      </c>
      <c r="C21" s="365">
        <f>'Table Initial Claims'!Y21</f>
        <v>5465</v>
      </c>
      <c r="D21" s="375">
        <f t="shared" ref="D21" si="200">C21-C20</f>
        <v>88</v>
      </c>
      <c r="E21" s="376">
        <f t="shared" ref="E21" si="201">D21/B20</f>
        <v>1.7041053446940357E-2</v>
      </c>
      <c r="F21" s="374">
        <f t="shared" ref="F21" si="202">C21-B21</f>
        <v>517</v>
      </c>
      <c r="G21" s="367">
        <f t="shared" ref="G21" si="203">ROUND(F21/B21,2)</f>
        <v>0.1</v>
      </c>
      <c r="H21" s="368">
        <f>'Table Continued Claims'!X21</f>
        <v>55419</v>
      </c>
      <c r="I21" s="368">
        <f>'Table Continued Claims'!Y21</f>
        <v>72600</v>
      </c>
      <c r="J21" s="378">
        <f t="shared" ref="J21" si="204">I21-I20</f>
        <v>892</v>
      </c>
      <c r="K21" s="379">
        <f t="shared" ref="K21" si="205">J21/H20</f>
        <v>1.5790964452627107E-2</v>
      </c>
      <c r="L21" s="368">
        <f t="shared" ref="L21" si="206">I21-H21</f>
        <v>17181</v>
      </c>
      <c r="M21" s="370">
        <f t="shared" ref="M21" si="207">ROUND(L21/H21,2)</f>
        <v>0.31</v>
      </c>
      <c r="N21" s="371">
        <f>'Table - Moving Averages'!X21</f>
        <v>4987</v>
      </c>
      <c r="O21" s="371">
        <f>'Table - Moving Averages'!Y21</f>
        <v>5280</v>
      </c>
      <c r="P21" s="380">
        <f t="shared" ref="P21" si="208">O21-O20</f>
        <v>-27.5</v>
      </c>
      <c r="Q21" s="381">
        <f t="shared" ref="Q21" si="209">P21/O20</f>
        <v>-5.1813471502590676E-3</v>
      </c>
      <c r="R21" s="371">
        <f t="shared" ref="R21" si="210">O21-N21</f>
        <v>293</v>
      </c>
      <c r="S21" s="373">
        <f t="shared" ref="S21" si="211">ROUND(R21/N21,2)</f>
        <v>0.06</v>
      </c>
      <c r="T21" s="368">
        <f>'Table - Moving Averages'!X77</f>
        <v>56572.5</v>
      </c>
      <c r="U21" s="368">
        <f>'Table - Moving Averages'!Y77</f>
        <v>73060.75</v>
      </c>
      <c r="V21" s="378">
        <f t="shared" ref="V21" si="212">U21-U20</f>
        <v>-856.25</v>
      </c>
      <c r="W21" s="369">
        <f t="shared" ref="W21" si="213">V21/U20</f>
        <v>-1.1583938742102628E-2</v>
      </c>
      <c r="X21" s="377">
        <f t="shared" ref="X21" si="214">U21-T21</f>
        <v>16488.25</v>
      </c>
      <c r="Y21" s="370">
        <f t="shared" ref="Y21" si="215">ROUND(X21/T21,2)</f>
        <v>0.28999999999999998</v>
      </c>
    </row>
    <row r="22" spans="1:25">
      <c r="A22" s="413">
        <v>20</v>
      </c>
      <c r="B22" s="365">
        <f>'Table Initial Claims'!X22</f>
        <v>4963</v>
      </c>
      <c r="C22" s="365">
        <f>'Table Initial Claims'!Y22</f>
        <v>5170</v>
      </c>
      <c r="D22" s="375">
        <f t="shared" ref="D22" si="216">C22-C21</f>
        <v>-295</v>
      </c>
      <c r="E22" s="376">
        <f t="shared" ref="E22" si="217">D22/B21</f>
        <v>-5.9620048504446244E-2</v>
      </c>
      <c r="F22" s="374">
        <f t="shared" ref="F22" si="218">C22-B22</f>
        <v>207</v>
      </c>
      <c r="G22" s="367">
        <f t="shared" ref="G22" si="219">ROUND(F22/B22,2)</f>
        <v>0.04</v>
      </c>
      <c r="H22" s="368">
        <f>'Table Continued Claims'!X22</f>
        <v>60295</v>
      </c>
      <c r="I22" s="368">
        <f>'Table Continued Claims'!Y22</f>
        <v>72172</v>
      </c>
      <c r="J22" s="378">
        <f t="shared" ref="J22" si="220">I22-I21</f>
        <v>-428</v>
      </c>
      <c r="K22" s="379">
        <f t="shared" ref="K22" si="221">J22/H21</f>
        <v>-7.7229830924412206E-3</v>
      </c>
      <c r="L22" s="368">
        <f t="shared" ref="L22" si="222">I22-H22</f>
        <v>11877</v>
      </c>
      <c r="M22" s="370">
        <f t="shared" ref="M22" si="223">ROUND(L22/H22,2)</f>
        <v>0.2</v>
      </c>
      <c r="N22" s="371">
        <f>'Table - Moving Averages'!X22</f>
        <v>5033.25</v>
      </c>
      <c r="O22" s="371">
        <f>'Table - Moving Averages'!Y22</f>
        <v>5345.25</v>
      </c>
      <c r="P22" s="380">
        <f t="shared" ref="P22" si="224">O22-O21</f>
        <v>65.25</v>
      </c>
      <c r="Q22" s="381">
        <f t="shared" ref="Q22" si="225">P22/O21</f>
        <v>1.2357954545454545E-2</v>
      </c>
      <c r="R22" s="371">
        <f t="shared" ref="R22" si="226">O22-N22</f>
        <v>312</v>
      </c>
      <c r="S22" s="373">
        <f t="shared" ref="S22" si="227">ROUND(R22/N22,2)</f>
        <v>0.06</v>
      </c>
      <c r="T22" s="368">
        <f>'Table - Moving Averages'!X78</f>
        <v>57257.5</v>
      </c>
      <c r="U22" s="368">
        <f>'Table - Moving Averages'!Y78</f>
        <v>72548.75</v>
      </c>
      <c r="V22" s="378">
        <f t="shared" ref="V22" si="228">U22-U21</f>
        <v>-512</v>
      </c>
      <c r="W22" s="369">
        <f t="shared" ref="W22" si="229">V22/U21</f>
        <v>-7.0078667410340021E-3</v>
      </c>
      <c r="X22" s="377">
        <f t="shared" ref="X22" si="230">U22-T22</f>
        <v>15291.25</v>
      </c>
      <c r="Y22" s="370">
        <f t="shared" ref="Y22" si="231">ROUND(X22/T22,2)</f>
        <v>0.27</v>
      </c>
    </row>
    <row r="23" spans="1:25">
      <c r="A23" s="413">
        <v>21</v>
      </c>
      <c r="B23" s="365">
        <f>'Table Initial Claims'!X23</f>
        <v>4509</v>
      </c>
      <c r="C23" s="365">
        <f>'Table Initial Claims'!Y23</f>
        <v>5003</v>
      </c>
      <c r="D23" s="375">
        <f t="shared" ref="D23" si="232">C23-C22</f>
        <v>-167</v>
      </c>
      <c r="E23" s="376">
        <f t="shared" ref="E23" si="233">D23/B22</f>
        <v>-3.3649002619383438E-2</v>
      </c>
      <c r="F23" s="374">
        <f t="shared" ref="F23" si="234">C23-B23</f>
        <v>494</v>
      </c>
      <c r="G23" s="367">
        <f t="shared" ref="G23" si="235">ROUND(F23/B23,2)</f>
        <v>0.11</v>
      </c>
      <c r="H23" s="368">
        <f>'Table Continued Claims'!X23</f>
        <v>60106</v>
      </c>
      <c r="I23" s="368">
        <f>'Table Continued Claims'!Y23</f>
        <v>71646</v>
      </c>
      <c r="J23" s="378">
        <f t="shared" ref="J23" si="236">I23-I22</f>
        <v>-526</v>
      </c>
      <c r="K23" s="379">
        <f t="shared" ref="K23" si="237">J23/H22</f>
        <v>-8.723774774027698E-3</v>
      </c>
      <c r="L23" s="368">
        <f t="shared" ref="L23" si="238">I23-H23</f>
        <v>11540</v>
      </c>
      <c r="M23" s="370">
        <f t="shared" ref="M23" si="239">ROUND(L23/H23,2)</f>
        <v>0.19</v>
      </c>
      <c r="N23" s="371">
        <f>'Table - Moving Averages'!X23</f>
        <v>4896</v>
      </c>
      <c r="O23" s="371">
        <f>'Table - Moving Averages'!Y23</f>
        <v>5253.75</v>
      </c>
      <c r="P23" s="380">
        <f t="shared" ref="P23" si="240">O23-O22</f>
        <v>-91.5</v>
      </c>
      <c r="Q23" s="381">
        <f t="shared" ref="Q23" si="241">P23/O22</f>
        <v>-1.711800196436088E-2</v>
      </c>
      <c r="R23" s="371">
        <f t="shared" ref="R23" si="242">O23-N23</f>
        <v>357.75</v>
      </c>
      <c r="S23" s="373">
        <f t="shared" ref="S23" si="243">ROUND(R23/N23,2)</f>
        <v>7.0000000000000007E-2</v>
      </c>
      <c r="T23" s="368">
        <f>'Table - Moving Averages'!X79</f>
        <v>58077</v>
      </c>
      <c r="U23" s="368">
        <f>'Table - Moving Averages'!Y79</f>
        <v>72031.5</v>
      </c>
      <c r="V23" s="378">
        <f t="shared" ref="V23" si="244">U23-U22</f>
        <v>-517.25</v>
      </c>
      <c r="W23" s="369">
        <f t="shared" ref="W23" si="245">V23/U22</f>
        <v>-7.1296886576267685E-3</v>
      </c>
      <c r="X23" s="377">
        <f t="shared" ref="X23" si="246">U23-T23</f>
        <v>13954.5</v>
      </c>
      <c r="Y23" s="370">
        <f t="shared" ref="Y23" si="247">ROUND(X23/T23,2)</f>
        <v>0.24</v>
      </c>
    </row>
    <row r="24" spans="1:25">
      <c r="A24" s="413">
        <v>22</v>
      </c>
      <c r="B24" s="365">
        <f>'Table Initial Claims'!X24</f>
        <v>4992</v>
      </c>
      <c r="C24" s="365">
        <f>'Table Initial Claims'!Y24</f>
        <v>5543</v>
      </c>
      <c r="D24" s="375">
        <f t="shared" ref="D24" si="248">C24-C23</f>
        <v>540</v>
      </c>
      <c r="E24" s="376">
        <f t="shared" ref="E24" si="249">D24/B23</f>
        <v>0.11976047904191617</v>
      </c>
      <c r="F24" s="374">
        <f t="shared" ref="F24" si="250">C24-B24</f>
        <v>551</v>
      </c>
      <c r="G24" s="367">
        <f t="shared" ref="G24" si="251">ROUND(F24/B24,2)</f>
        <v>0.11</v>
      </c>
      <c r="H24" s="368">
        <f>'Table Continued Claims'!X24</f>
        <v>60500</v>
      </c>
      <c r="I24" s="368">
        <f>'Table Continued Claims'!Y24</f>
        <v>71704</v>
      </c>
      <c r="J24" s="378">
        <f t="shared" ref="J24" si="252">I24-I23</f>
        <v>58</v>
      </c>
      <c r="K24" s="379">
        <f t="shared" ref="K24" si="253">J24/H23</f>
        <v>9.6496190064219881E-4</v>
      </c>
      <c r="L24" s="368">
        <f t="shared" ref="L24" si="254">I24-H24</f>
        <v>11204</v>
      </c>
      <c r="M24" s="370">
        <f t="shared" ref="M24" si="255">ROUND(L24/H24,2)</f>
        <v>0.19</v>
      </c>
      <c r="N24" s="371">
        <f>'Table - Moving Averages'!X24</f>
        <v>4853</v>
      </c>
      <c r="O24" s="371">
        <f>'Table - Moving Averages'!Y24</f>
        <v>5295.25</v>
      </c>
      <c r="P24" s="380">
        <f t="shared" ref="P24" si="256">O24-O23</f>
        <v>41.5</v>
      </c>
      <c r="Q24" s="381">
        <f t="shared" ref="Q24" si="257">P24/O23</f>
        <v>7.8991196764216041E-3</v>
      </c>
      <c r="R24" s="371">
        <f t="shared" ref="R24" si="258">O24-N24</f>
        <v>442.25</v>
      </c>
      <c r="S24" s="373">
        <f t="shared" ref="S24" si="259">ROUND(R24/N24,2)</f>
        <v>0.09</v>
      </c>
      <c r="T24" s="368">
        <f>'Table - Moving Averages'!X80</f>
        <v>59080</v>
      </c>
      <c r="U24" s="368">
        <f>'Table - Moving Averages'!Y80</f>
        <v>72030.5</v>
      </c>
      <c r="V24" s="378">
        <f t="shared" ref="V24" si="260">U24-U23</f>
        <v>-1</v>
      </c>
      <c r="W24" s="369">
        <f t="shared" ref="W24" si="261">V24/U23</f>
        <v>-1.3882815157257589E-5</v>
      </c>
      <c r="X24" s="377">
        <f t="shared" ref="X24" si="262">U24-T24</f>
        <v>12950.5</v>
      </c>
      <c r="Y24" s="370">
        <f t="shared" ref="Y24" si="263">ROUND(X24/T24,2)</f>
        <v>0.22</v>
      </c>
    </row>
    <row r="25" spans="1:25">
      <c r="A25" s="413">
        <v>23</v>
      </c>
      <c r="B25" s="365">
        <f>'Table Initial Claims'!X25</f>
        <v>4663</v>
      </c>
      <c r="C25" s="365">
        <f>'Table Initial Claims'!Y25</f>
        <v>4925</v>
      </c>
      <c r="D25" s="375">
        <f t="shared" ref="D25" si="264">C25-C24</f>
        <v>-618</v>
      </c>
      <c r="E25" s="376">
        <f t="shared" ref="E25" si="265">D25/B24</f>
        <v>-0.12379807692307693</v>
      </c>
      <c r="F25" s="374">
        <f t="shared" ref="F25" si="266">C25-B25</f>
        <v>262</v>
      </c>
      <c r="G25" s="367">
        <f t="shared" ref="G25" si="267">ROUND(F25/B25,2)</f>
        <v>0.06</v>
      </c>
      <c r="H25" s="368">
        <f>'Table Continued Claims'!X25</f>
        <v>58519</v>
      </c>
      <c r="I25" s="368">
        <f>'Table Continued Claims'!Y25</f>
        <v>70464</v>
      </c>
      <c r="J25" s="378">
        <f t="shared" ref="J25" si="268">I25-I24</f>
        <v>-1240</v>
      </c>
      <c r="K25" s="379">
        <f t="shared" ref="K25" si="269">J25/H24</f>
        <v>-2.0495867768595043E-2</v>
      </c>
      <c r="L25" s="368">
        <f t="shared" ref="L25" si="270">I25-H25</f>
        <v>11945</v>
      </c>
      <c r="M25" s="370">
        <f t="shared" ref="M25" si="271">ROUND(L25/H25,2)</f>
        <v>0.2</v>
      </c>
      <c r="N25" s="371">
        <f>'Table - Moving Averages'!X25</f>
        <v>4781.75</v>
      </c>
      <c r="O25" s="371">
        <f>'Table - Moving Averages'!Y25</f>
        <v>5160.25</v>
      </c>
      <c r="P25" s="380">
        <f t="shared" ref="P25" si="272">O25-O24</f>
        <v>-135</v>
      </c>
      <c r="Q25" s="381">
        <f t="shared" ref="Q25" si="273">P25/O24</f>
        <v>-2.5494546999669514E-2</v>
      </c>
      <c r="R25" s="371">
        <f t="shared" ref="R25" si="274">O25-N25</f>
        <v>378.5</v>
      </c>
      <c r="S25" s="373">
        <f t="shared" ref="S25" si="275">ROUND(R25/N25,2)</f>
        <v>0.08</v>
      </c>
      <c r="T25" s="368">
        <f>'Table - Moving Averages'!X81</f>
        <v>59855</v>
      </c>
      <c r="U25" s="368">
        <f>'Table - Moving Averages'!Y81</f>
        <v>71496.5</v>
      </c>
      <c r="V25" s="378">
        <f t="shared" ref="V25" si="276">U25-U24</f>
        <v>-534</v>
      </c>
      <c r="W25" s="369">
        <f t="shared" ref="W25" si="277">V25/U24</f>
        <v>-7.4135262145896526E-3</v>
      </c>
      <c r="X25" s="377">
        <f t="shared" ref="X25" si="278">U25-T25</f>
        <v>11641.5</v>
      </c>
      <c r="Y25" s="370">
        <f t="shared" ref="Y25" si="279">ROUND(X25/T25,2)</f>
        <v>0.19</v>
      </c>
    </row>
    <row r="26" spans="1:25">
      <c r="A26" s="413">
        <v>24</v>
      </c>
      <c r="B26" s="365">
        <f>'Table Initial Claims'!X26</f>
        <v>5107</v>
      </c>
      <c r="C26" s="365">
        <f>'Table Initial Claims'!Y26</f>
        <v>5401</v>
      </c>
      <c r="D26" s="375">
        <f t="shared" ref="D26" si="280">C26-C25</f>
        <v>476</v>
      </c>
      <c r="E26" s="376">
        <f t="shared" ref="E26" si="281">D26/B25</f>
        <v>0.10208020587604547</v>
      </c>
      <c r="F26" s="374">
        <f t="shared" ref="F26" si="282">C26-B26</f>
        <v>294</v>
      </c>
      <c r="G26" s="367">
        <f t="shared" ref="G26" si="283">ROUND(F26/B26,2)</f>
        <v>0.06</v>
      </c>
      <c r="H26" s="368">
        <f>'Table Continued Claims'!X26</f>
        <v>57496</v>
      </c>
      <c r="I26" s="368">
        <f>'Table Continued Claims'!Y26</f>
        <v>68986</v>
      </c>
      <c r="J26" s="378">
        <f t="shared" ref="J26" si="284">I26-I25</f>
        <v>-1478</v>
      </c>
      <c r="K26" s="379">
        <f t="shared" ref="K26" si="285">J26/H25</f>
        <v>-2.525675421657923E-2</v>
      </c>
      <c r="L26" s="368">
        <f t="shared" ref="L26" si="286">I26-H26</f>
        <v>11490</v>
      </c>
      <c r="M26" s="370">
        <f t="shared" ref="M26" si="287">ROUND(L26/H26,2)</f>
        <v>0.2</v>
      </c>
      <c r="N26" s="371">
        <f>'Table - Moving Averages'!X26</f>
        <v>4817.75</v>
      </c>
      <c r="O26" s="371">
        <f>'Table - Moving Averages'!Y26</f>
        <v>5218</v>
      </c>
      <c r="P26" s="380">
        <f t="shared" ref="P26" si="288">O26-O25</f>
        <v>57.75</v>
      </c>
      <c r="Q26" s="381">
        <f t="shared" ref="Q26" si="289">P26/O25</f>
        <v>1.1191318250084783E-2</v>
      </c>
      <c r="R26" s="371">
        <f t="shared" ref="R26" si="290">O26-N26</f>
        <v>400.25</v>
      </c>
      <c r="S26" s="373">
        <f t="shared" ref="S26" si="291">ROUND(R26/N26,2)</f>
        <v>0.08</v>
      </c>
      <c r="T26" s="368">
        <f>'Table - Moving Averages'!X82</f>
        <v>59155.25</v>
      </c>
      <c r="U26" s="368">
        <f>'Table - Moving Averages'!Y82</f>
        <v>70700</v>
      </c>
      <c r="V26" s="378">
        <f t="shared" ref="V26" si="292">U26-U25</f>
        <v>-796.5</v>
      </c>
      <c r="W26" s="369">
        <f t="shared" ref="W26" si="293">V26/U25</f>
        <v>-1.1140405474393851E-2</v>
      </c>
      <c r="X26" s="377">
        <f t="shared" ref="X26" si="294">U26-T26</f>
        <v>11544.75</v>
      </c>
      <c r="Y26" s="370">
        <f t="shared" ref="Y26" si="295">ROUND(X26/T26,2)</f>
        <v>0.2</v>
      </c>
    </row>
    <row r="27" spans="1:25">
      <c r="A27" s="413">
        <v>25</v>
      </c>
      <c r="B27" s="365">
        <f>'Table Initial Claims'!X27</f>
        <v>5331</v>
      </c>
      <c r="C27" s="365">
        <f>'Table Initial Claims'!Y27</f>
        <v>5739</v>
      </c>
      <c r="D27" s="375">
        <f t="shared" ref="D27" si="296">C27-C26</f>
        <v>338</v>
      </c>
      <c r="E27" s="376">
        <f t="shared" ref="E27" si="297">D27/B26</f>
        <v>6.6183669473271978E-2</v>
      </c>
      <c r="F27" s="374">
        <f t="shared" ref="F27" si="298">C27-B27</f>
        <v>408</v>
      </c>
      <c r="G27" s="367">
        <f t="shared" ref="G27" si="299">ROUND(F27/B27,2)</f>
        <v>0.08</v>
      </c>
      <c r="H27" s="368">
        <f>'Table Continued Claims'!X27</f>
        <v>58936</v>
      </c>
      <c r="I27" s="368">
        <f>'Table Continued Claims'!Y27</f>
        <v>70283</v>
      </c>
      <c r="J27" s="378">
        <f t="shared" ref="J27" si="300">I27-I26</f>
        <v>1297</v>
      </c>
      <c r="K27" s="379">
        <f t="shared" ref="K27" si="301">J27/H26</f>
        <v>2.2558090997634617E-2</v>
      </c>
      <c r="L27" s="368">
        <f t="shared" ref="L27" si="302">I27-H27</f>
        <v>11347</v>
      </c>
      <c r="M27" s="370">
        <f t="shared" ref="M27" si="303">ROUND(L27/H27,2)</f>
        <v>0.19</v>
      </c>
      <c r="N27" s="371">
        <f>'Table - Moving Averages'!X27</f>
        <v>5023.25</v>
      </c>
      <c r="O27" s="371">
        <f>'Table - Moving Averages'!Y27</f>
        <v>5402</v>
      </c>
      <c r="P27" s="380">
        <f t="shared" ref="P27" si="304">O27-O26</f>
        <v>184</v>
      </c>
      <c r="Q27" s="381">
        <f t="shared" ref="Q27" si="305">P27/O26</f>
        <v>3.5262552702184743E-2</v>
      </c>
      <c r="R27" s="371">
        <f t="shared" ref="R27" si="306">O27-N27</f>
        <v>378.75</v>
      </c>
      <c r="S27" s="373">
        <f t="shared" ref="S27" si="307">ROUND(R27/N27,2)</f>
        <v>0.08</v>
      </c>
      <c r="T27" s="368">
        <f>'Table - Moving Averages'!X83</f>
        <v>58862.75</v>
      </c>
      <c r="U27" s="368">
        <f>'Table - Moving Averages'!Y83</f>
        <v>70359.25</v>
      </c>
      <c r="V27" s="378">
        <f t="shared" ref="V27" si="308">U27-U26</f>
        <v>-340.75</v>
      </c>
      <c r="W27" s="369">
        <f t="shared" ref="W27" si="309">V27/U26</f>
        <v>-4.8196605374823199E-3</v>
      </c>
      <c r="X27" s="377">
        <f t="shared" ref="X27" si="310">U27-T27</f>
        <v>11496.5</v>
      </c>
      <c r="Y27" s="370">
        <f t="shared" ref="Y27" si="311">ROUND(X27/T27,2)</f>
        <v>0.2</v>
      </c>
    </row>
    <row r="28" spans="1:25">
      <c r="A28" s="413">
        <v>26</v>
      </c>
      <c r="B28" s="365">
        <f>'Table Initial Claims'!X28</f>
        <v>5652</v>
      </c>
      <c r="C28" s="365">
        <f>'Table Initial Claims'!Y28</f>
        <v>6113</v>
      </c>
      <c r="D28" s="375">
        <f t="shared" ref="D28" si="312">C28-C27</f>
        <v>374</v>
      </c>
      <c r="E28" s="376">
        <f t="shared" ref="E28" si="313">D28/B27</f>
        <v>7.0155693115738132E-2</v>
      </c>
      <c r="F28" s="374">
        <f t="shared" ref="F28" si="314">C28-B28</f>
        <v>461</v>
      </c>
      <c r="G28" s="367">
        <f t="shared" ref="G28" si="315">ROUND(F28/B28,2)</f>
        <v>0.08</v>
      </c>
      <c r="H28" s="368">
        <f>'Table Continued Claims'!X28</f>
        <v>58021</v>
      </c>
      <c r="I28" s="368">
        <f>'Table Continued Claims'!Y28</f>
        <v>70056</v>
      </c>
      <c r="J28" s="378">
        <f t="shared" ref="J28" si="316">I28-I27</f>
        <v>-227</v>
      </c>
      <c r="K28" s="379">
        <f t="shared" ref="K28" si="317">J28/H27</f>
        <v>-3.8516356725940004E-3</v>
      </c>
      <c r="L28" s="368">
        <f t="shared" ref="L28" si="318">I28-H28</f>
        <v>12035</v>
      </c>
      <c r="M28" s="370">
        <f t="shared" ref="M28" si="319">ROUND(L28/H28,2)</f>
        <v>0.21</v>
      </c>
      <c r="N28" s="371">
        <f>'Table - Moving Averages'!X28</f>
        <v>5188.25</v>
      </c>
      <c r="O28" s="371">
        <f>'Table - Moving Averages'!Y28</f>
        <v>5544.5</v>
      </c>
      <c r="P28" s="380">
        <f t="shared" ref="P28" si="320">O28-O27</f>
        <v>142.5</v>
      </c>
      <c r="Q28" s="381">
        <f t="shared" ref="Q28" si="321">P28/O27</f>
        <v>2.6379118844872269E-2</v>
      </c>
      <c r="R28" s="371">
        <f t="shared" ref="R28" si="322">O28-N28</f>
        <v>356.25</v>
      </c>
      <c r="S28" s="373">
        <f t="shared" ref="S28" si="323">ROUND(R28/N28,2)</f>
        <v>7.0000000000000007E-2</v>
      </c>
      <c r="T28" s="368">
        <f>'Table - Moving Averages'!X84</f>
        <v>58243</v>
      </c>
      <c r="U28" s="368">
        <f>'Table - Moving Averages'!Y84</f>
        <v>69947.25</v>
      </c>
      <c r="V28" s="378">
        <f t="shared" ref="V28" si="324">U28-U27</f>
        <v>-412</v>
      </c>
      <c r="W28" s="369">
        <f t="shared" ref="W28" si="325">V28/U27</f>
        <v>-5.8556621908277878E-3</v>
      </c>
      <c r="X28" s="377">
        <f t="shared" ref="X28" si="326">U28-T28</f>
        <v>11704.25</v>
      </c>
      <c r="Y28" s="370">
        <f t="shared" ref="Y28" si="327">ROUND(X28/T28,2)</f>
        <v>0.2</v>
      </c>
    </row>
    <row r="29" spans="1:25">
      <c r="A29" s="413">
        <v>27</v>
      </c>
      <c r="B29" s="365">
        <f>'Table Initial Claims'!X29</f>
        <v>5672</v>
      </c>
      <c r="C29" s="365">
        <f>'Table Initial Claims'!Y29</f>
        <v>5949</v>
      </c>
      <c r="D29" s="375">
        <f t="shared" ref="D29" si="328">C29-C28</f>
        <v>-164</v>
      </c>
      <c r="E29" s="376">
        <f t="shared" ref="E29" si="329">D29/B28</f>
        <v>-2.9016277423920735E-2</v>
      </c>
      <c r="F29" s="374">
        <f t="shared" ref="F29" si="330">C29-B29</f>
        <v>277</v>
      </c>
      <c r="G29" s="367">
        <f t="shared" ref="G29" si="331">ROUND(F29/B29,2)</f>
        <v>0.05</v>
      </c>
      <c r="H29" s="368">
        <f>'Table Continued Claims'!X29</f>
        <v>61946</v>
      </c>
      <c r="I29" s="368">
        <f>'Table Continued Claims'!Y29</f>
        <v>72923</v>
      </c>
      <c r="J29" s="378">
        <f t="shared" ref="J29" si="332">I29-I28</f>
        <v>2867</v>
      </c>
      <c r="K29" s="379">
        <f t="shared" ref="K29" si="333">J29/H28</f>
        <v>4.9413143517002461E-2</v>
      </c>
      <c r="L29" s="368">
        <f t="shared" ref="L29" si="334">I29-H29</f>
        <v>10977</v>
      </c>
      <c r="M29" s="370">
        <f t="shared" ref="M29" si="335">ROUND(L29/H29,2)</f>
        <v>0.18</v>
      </c>
      <c r="N29" s="371">
        <f>'Table - Moving Averages'!X29</f>
        <v>5440.5</v>
      </c>
      <c r="O29" s="371">
        <f>'Table - Moving Averages'!Y29</f>
        <v>5800.5</v>
      </c>
      <c r="P29" s="380">
        <f t="shared" ref="P29" si="336">O29-O28</f>
        <v>256</v>
      </c>
      <c r="Q29" s="381">
        <f t="shared" ref="Q29" si="337">P29/O28</f>
        <v>4.6171882045270091E-2</v>
      </c>
      <c r="R29" s="371">
        <f t="shared" ref="R29" si="338">O29-N29</f>
        <v>360</v>
      </c>
      <c r="S29" s="373">
        <f t="shared" ref="S29" si="339">ROUND(R29/N29,2)</f>
        <v>7.0000000000000007E-2</v>
      </c>
      <c r="T29" s="368">
        <f>'Table - Moving Averages'!X85</f>
        <v>59099.75</v>
      </c>
      <c r="U29" s="368">
        <f>'Table - Moving Averages'!Y85</f>
        <v>70562</v>
      </c>
      <c r="V29" s="378">
        <f t="shared" ref="V29" si="340">U29-U28</f>
        <v>614.75</v>
      </c>
      <c r="W29" s="369">
        <f t="shared" ref="W29" si="341">V29/U28</f>
        <v>8.7887658199571825E-3</v>
      </c>
      <c r="X29" s="377">
        <f t="shared" ref="X29" si="342">U29-T29</f>
        <v>11462.25</v>
      </c>
      <c r="Y29" s="370">
        <f t="shared" ref="Y29" si="343">ROUND(X29/T29,2)</f>
        <v>0.19</v>
      </c>
    </row>
    <row r="30" spans="1:25">
      <c r="A30" s="413">
        <v>28</v>
      </c>
      <c r="B30" s="365">
        <f>'Table Initial Claims'!X30</f>
        <v>3748</v>
      </c>
      <c r="C30" s="365">
        <f>'Table Initial Claims'!Y30</f>
        <v>4843</v>
      </c>
      <c r="D30" s="375">
        <f t="shared" ref="D30" si="344">C30-C29</f>
        <v>-1106</v>
      </c>
      <c r="E30" s="376">
        <f t="shared" ref="E30" si="345">D30/B29</f>
        <v>-0.19499294781382229</v>
      </c>
      <c r="F30" s="374">
        <f t="shared" ref="F30" si="346">C30-B30</f>
        <v>1095</v>
      </c>
      <c r="G30" s="367">
        <f t="shared" ref="G30" si="347">ROUND(F30/B30,2)</f>
        <v>0.28999999999999998</v>
      </c>
      <c r="H30" s="368">
        <f>'Table Continued Claims'!X30</f>
        <v>59643</v>
      </c>
      <c r="I30" s="368">
        <f>'Table Continued Claims'!Y30</f>
        <v>72594</v>
      </c>
      <c r="J30" s="378">
        <f t="shared" ref="J30" si="348">I30-I29</f>
        <v>-329</v>
      </c>
      <c r="K30" s="379">
        <f t="shared" ref="K30" si="349">J30/H29</f>
        <v>-5.3110773899848257E-3</v>
      </c>
      <c r="L30" s="368">
        <f t="shared" ref="L30" si="350">I30-H30</f>
        <v>12951</v>
      </c>
      <c r="M30" s="370">
        <f t="shared" ref="M30" si="351">ROUND(L30/H30,2)</f>
        <v>0.22</v>
      </c>
      <c r="N30" s="371">
        <f>'Table - Moving Averages'!X30</f>
        <v>5100.75</v>
      </c>
      <c r="O30" s="371">
        <f>'Table - Moving Averages'!Y30</f>
        <v>5661</v>
      </c>
      <c r="P30" s="380">
        <f t="shared" ref="P30" si="352">O30-O29</f>
        <v>-139.5</v>
      </c>
      <c r="Q30" s="381">
        <f t="shared" ref="Q30" si="353">P30/O29</f>
        <v>-2.404965089216447E-2</v>
      </c>
      <c r="R30" s="371">
        <f t="shared" ref="R30" si="354">O30-N30</f>
        <v>560.25</v>
      </c>
      <c r="S30" s="373">
        <f t="shared" ref="S30" si="355">ROUND(R30/N30,2)</f>
        <v>0.11</v>
      </c>
      <c r="T30" s="368">
        <f>'Table - Moving Averages'!X86</f>
        <v>59636.5</v>
      </c>
      <c r="U30" s="368">
        <f>'Table - Moving Averages'!Y86</f>
        <v>71464</v>
      </c>
      <c r="V30" s="378">
        <f t="shared" ref="V30" si="356">U30-U29</f>
        <v>902</v>
      </c>
      <c r="W30" s="369">
        <f t="shared" ref="W30" si="357">V30/U29</f>
        <v>1.2783084379694453E-2</v>
      </c>
      <c r="X30" s="377">
        <f t="shared" ref="X30" si="358">U30-T30</f>
        <v>11827.5</v>
      </c>
      <c r="Y30" s="370">
        <f t="shared" ref="Y30" si="359">ROUND(X30/T30,2)</f>
        <v>0.2</v>
      </c>
    </row>
    <row r="31" spans="1:25">
      <c r="A31" s="413">
        <v>29</v>
      </c>
      <c r="B31" s="365">
        <f>'Table Initial Claims'!X31</f>
        <v>4143</v>
      </c>
      <c r="C31" s="365">
        <f>'Table Initial Claims'!Y31</f>
        <v>4653</v>
      </c>
      <c r="D31" s="375">
        <f t="shared" ref="D31" si="360">C31-C30</f>
        <v>-190</v>
      </c>
      <c r="E31" s="376">
        <f t="shared" ref="E31" si="361">D31/B30</f>
        <v>-5.0693703308431162E-2</v>
      </c>
      <c r="F31" s="374">
        <f t="shared" ref="F31" si="362">C31-B31</f>
        <v>510</v>
      </c>
      <c r="G31" s="367">
        <f t="shared" ref="G31" si="363">ROUND(F31/B31,2)</f>
        <v>0.12</v>
      </c>
      <c r="H31" s="368">
        <f>'Table Continued Claims'!X31</f>
        <v>59222</v>
      </c>
      <c r="I31" s="368">
        <f>'Table Continued Claims'!Y31</f>
        <v>72650</v>
      </c>
      <c r="J31" s="378">
        <f t="shared" ref="J31" si="364">I31-I30</f>
        <v>56</v>
      </c>
      <c r="K31" s="379">
        <f t="shared" ref="K31" si="365">J31/H30</f>
        <v>9.3891990677866645E-4</v>
      </c>
      <c r="L31" s="368">
        <f t="shared" ref="L31" si="366">I31-H31</f>
        <v>13428</v>
      </c>
      <c r="M31" s="370">
        <f t="shared" ref="M31" si="367">ROUND(L31/H31,2)</f>
        <v>0.23</v>
      </c>
      <c r="N31" s="371">
        <f>'Table - Moving Averages'!X31</f>
        <v>4803.75</v>
      </c>
      <c r="O31" s="371">
        <f>'Table - Moving Averages'!Y31</f>
        <v>5389.5</v>
      </c>
      <c r="P31" s="380">
        <f t="shared" ref="P31" si="368">O31-O30</f>
        <v>-271.5</v>
      </c>
      <c r="Q31" s="381">
        <f t="shared" ref="Q31" si="369">P31/O30</f>
        <v>-4.7959724430312663E-2</v>
      </c>
      <c r="R31" s="371">
        <f t="shared" ref="R31" si="370">O31-N31</f>
        <v>585.75</v>
      </c>
      <c r="S31" s="373">
        <f t="shared" ref="S31" si="371">ROUND(R31/N31,2)</f>
        <v>0.12</v>
      </c>
      <c r="T31" s="368">
        <f>'Table - Moving Averages'!X87</f>
        <v>59708</v>
      </c>
      <c r="U31" s="368">
        <f>'Table - Moving Averages'!Y87</f>
        <v>72055.75</v>
      </c>
      <c r="V31" s="378">
        <f t="shared" ref="V31" si="372">U31-U30</f>
        <v>591.75</v>
      </c>
      <c r="W31" s="369">
        <f t="shared" ref="W31" si="373">V31/U30</f>
        <v>8.2803929251091465E-3</v>
      </c>
      <c r="X31" s="377">
        <f t="shared" ref="X31" si="374">U31-T31</f>
        <v>12347.75</v>
      </c>
      <c r="Y31" s="370">
        <f t="shared" ref="Y31" si="375">ROUND(X31/T31,2)</f>
        <v>0.21</v>
      </c>
    </row>
    <row r="32" spans="1:25">
      <c r="A32" s="413">
        <v>30</v>
      </c>
      <c r="B32" s="365">
        <f>'Table Initial Claims'!X32</f>
        <v>4692</v>
      </c>
      <c r="C32" s="365">
        <f>'Table Initial Claims'!Y32</f>
        <v>4964</v>
      </c>
      <c r="D32" s="375">
        <f t="shared" ref="D32" si="376">C32-C31</f>
        <v>311</v>
      </c>
      <c r="E32" s="376">
        <f t="shared" ref="E32" si="377">D32/B31</f>
        <v>7.5066377021482014E-2</v>
      </c>
      <c r="F32" s="374">
        <f t="shared" ref="F32" si="378">C32-B32</f>
        <v>272</v>
      </c>
      <c r="G32" s="367">
        <f t="shared" ref="G32" si="379">ROUND(F32/B32,2)</f>
        <v>0.06</v>
      </c>
      <c r="H32" s="368">
        <f>'Table Continued Claims'!X32</f>
        <v>59184</v>
      </c>
      <c r="I32" s="368">
        <f>'Table Continued Claims'!Y32</f>
        <v>73129</v>
      </c>
      <c r="J32" s="378">
        <f t="shared" ref="J32" si="380">I32-I31</f>
        <v>479</v>
      </c>
      <c r="K32" s="379">
        <f t="shared" ref="K32" si="381">J32/H31</f>
        <v>8.0882104623281881E-3</v>
      </c>
      <c r="L32" s="368">
        <f t="shared" ref="L32" si="382">I32-H32</f>
        <v>13945</v>
      </c>
      <c r="M32" s="370">
        <f t="shared" ref="M32" si="383">ROUND(L32/H32,2)</f>
        <v>0.24</v>
      </c>
      <c r="N32" s="371">
        <f>'Table - Moving Averages'!X32</f>
        <v>4563.75</v>
      </c>
      <c r="O32" s="371">
        <f>'Table - Moving Averages'!Y32</f>
        <v>5102.25</v>
      </c>
      <c r="P32" s="380">
        <f t="shared" ref="P32" si="384">O32-O31</f>
        <v>-287.25</v>
      </c>
      <c r="Q32" s="381">
        <f t="shared" ref="Q32" si="385">P32/O31</f>
        <v>-5.3298079599220706E-2</v>
      </c>
      <c r="R32" s="371">
        <f t="shared" ref="R32" si="386">O32-N32</f>
        <v>538.5</v>
      </c>
      <c r="S32" s="373">
        <f t="shared" ref="S32" si="387">ROUND(R32/N32,2)</f>
        <v>0.12</v>
      </c>
      <c r="T32" s="368">
        <f>'Table - Moving Averages'!X88</f>
        <v>59998.75</v>
      </c>
      <c r="U32" s="368">
        <f>'Table - Moving Averages'!Y88</f>
        <v>72824</v>
      </c>
      <c r="V32" s="378">
        <f t="shared" ref="V32" si="388">U32-U31</f>
        <v>768.25</v>
      </c>
      <c r="W32" s="369">
        <f t="shared" ref="W32" si="389">V32/U31</f>
        <v>1.0661883333391159E-2</v>
      </c>
      <c r="X32" s="377">
        <f t="shared" ref="X32" si="390">U32-T32</f>
        <v>12825.25</v>
      </c>
      <c r="Y32" s="370">
        <f t="shared" ref="Y32" si="391">ROUND(X32/T32,2)</f>
        <v>0.21</v>
      </c>
    </row>
    <row r="33" spans="1:25">
      <c r="A33" s="413">
        <v>31</v>
      </c>
      <c r="B33" s="385">
        <f>'Table Initial Claims'!X33</f>
        <v>4731</v>
      </c>
      <c r="C33" s="365">
        <f>'Table Initial Claims'!Y33</f>
        <v>5117</v>
      </c>
      <c r="D33" s="375">
        <f t="shared" ref="D33" si="392">C33-C32</f>
        <v>153</v>
      </c>
      <c r="E33" s="376">
        <f t="shared" ref="E33" si="393">D33/B32</f>
        <v>3.2608695652173912E-2</v>
      </c>
      <c r="F33" s="374">
        <f t="shared" ref="F33" si="394">C33-B33</f>
        <v>386</v>
      </c>
      <c r="G33" s="367">
        <f t="shared" ref="G33" si="395">ROUND(F33/B33,2)</f>
        <v>0.08</v>
      </c>
      <c r="H33" s="368">
        <f>'Table Continued Claims'!X33</f>
        <v>59805</v>
      </c>
      <c r="I33" s="368">
        <f>'Table Continued Claims'!Y33</f>
        <v>73115</v>
      </c>
      <c r="J33" s="378">
        <f t="shared" ref="J33" si="396">I33-I32</f>
        <v>-14</v>
      </c>
      <c r="K33" s="379">
        <f t="shared" ref="K33" si="397">J33/H32</f>
        <v>-2.3655041903217086E-4</v>
      </c>
      <c r="L33" s="368">
        <f t="shared" ref="L33" si="398">I33-H33</f>
        <v>13310</v>
      </c>
      <c r="M33" s="370">
        <f t="shared" ref="M33" si="399">ROUND(L33/H33,2)</f>
        <v>0.22</v>
      </c>
      <c r="N33" s="371">
        <f>'Table - Moving Averages'!X33</f>
        <v>4328.5</v>
      </c>
      <c r="O33" s="371">
        <f>'Table - Moving Averages'!Y33</f>
        <v>4894.25</v>
      </c>
      <c r="P33" s="380">
        <f t="shared" ref="P33" si="400">O33-O32</f>
        <v>-208</v>
      </c>
      <c r="Q33" s="381">
        <f t="shared" ref="Q33" si="401">P33/O32</f>
        <v>-4.0766328580528199E-2</v>
      </c>
      <c r="R33" s="371">
        <f t="shared" ref="R33" si="402">O33-N33</f>
        <v>565.75</v>
      </c>
      <c r="S33" s="373">
        <f t="shared" ref="S33" si="403">ROUND(R33/N33,2)</f>
        <v>0.13</v>
      </c>
      <c r="T33" s="368">
        <f>'Table - Moving Averages'!X89</f>
        <v>59463.5</v>
      </c>
      <c r="U33" s="368">
        <f>'Table - Moving Averages'!Y89</f>
        <v>72872</v>
      </c>
      <c r="V33" s="378">
        <f t="shared" ref="V33" si="404">U33-U32</f>
        <v>48</v>
      </c>
      <c r="W33" s="369">
        <f t="shared" ref="W33" si="405">V33/U32</f>
        <v>6.5912336592332198E-4</v>
      </c>
      <c r="X33" s="377">
        <f t="shared" ref="X33" si="406">U33-T33</f>
        <v>13408.5</v>
      </c>
      <c r="Y33" s="370">
        <f t="shared" ref="Y33" si="407">ROUND(X33/T33,2)</f>
        <v>0.23</v>
      </c>
    </row>
    <row r="34" spans="1:25">
      <c r="A34" s="413">
        <v>32</v>
      </c>
      <c r="B34" s="385">
        <f>'Table Initial Claims'!X34</f>
        <v>4568</v>
      </c>
      <c r="C34" s="365">
        <f>'Table Initial Claims'!Y34</f>
        <v>4829</v>
      </c>
      <c r="D34" s="375">
        <f t="shared" ref="D34" si="408">C34-C33</f>
        <v>-288</v>
      </c>
      <c r="E34" s="376">
        <f t="shared" ref="E34" si="409">D34/B33</f>
        <v>-6.0875079264426125E-2</v>
      </c>
      <c r="F34" s="374">
        <f t="shared" ref="F34" si="410">C34-B34</f>
        <v>261</v>
      </c>
      <c r="G34" s="367">
        <f t="shared" ref="G34" si="411">ROUND(F34/B34,2)</f>
        <v>0.06</v>
      </c>
      <c r="H34" s="368">
        <f>'Table Continued Claims'!X34</f>
        <v>59820</v>
      </c>
      <c r="I34" s="368">
        <f>'Table Continued Claims'!Y34</f>
        <v>72386</v>
      </c>
      <c r="J34" s="378">
        <f t="shared" ref="J34" si="412">I34-I33</f>
        <v>-729</v>
      </c>
      <c r="K34" s="379">
        <f t="shared" ref="K34" si="413">J34/H33</f>
        <v>-1.218961625282167E-2</v>
      </c>
      <c r="L34" s="368">
        <f t="shared" ref="L34" si="414">I34-H34</f>
        <v>12566</v>
      </c>
      <c r="M34" s="370">
        <f t="shared" ref="M34" si="415">ROUND(L34/H34,2)</f>
        <v>0.21</v>
      </c>
      <c r="N34" s="371">
        <f>'Table - Moving Averages'!X34</f>
        <v>4533.5</v>
      </c>
      <c r="O34" s="371">
        <f>'Table - Moving Averages'!Y34</f>
        <v>4890.75</v>
      </c>
      <c r="P34" s="380">
        <f t="shared" ref="P34" si="416">O34-O33</f>
        <v>-3.5</v>
      </c>
      <c r="Q34" s="381">
        <f t="shared" ref="Q34" si="417">P34/O33</f>
        <v>-7.1512489145425756E-4</v>
      </c>
      <c r="R34" s="371">
        <f t="shared" ref="R34" si="418">O34-N34</f>
        <v>357.25</v>
      </c>
      <c r="S34" s="373">
        <f t="shared" ref="S34" si="419">ROUND(R34/N34,2)</f>
        <v>0.08</v>
      </c>
      <c r="T34" s="368">
        <f>'Table - Moving Averages'!X90</f>
        <v>59507.75</v>
      </c>
      <c r="U34" s="368">
        <f>'Table - Moving Averages'!Y90</f>
        <v>72820</v>
      </c>
      <c r="V34" s="378">
        <f t="shared" ref="V34" si="420">U34-U33</f>
        <v>-52</v>
      </c>
      <c r="W34" s="369">
        <f t="shared" ref="W34" si="421">V34/U33</f>
        <v>-7.135799758480624E-4</v>
      </c>
      <c r="X34" s="377">
        <f t="shared" ref="X34" si="422">U34-T34</f>
        <v>13312.25</v>
      </c>
      <c r="Y34" s="370">
        <f t="shared" ref="Y34" si="423">ROUND(X34/T34,2)</f>
        <v>0.22</v>
      </c>
    </row>
    <row r="35" spans="1:25">
      <c r="A35" s="413">
        <v>33</v>
      </c>
      <c r="B35" s="385">
        <f>'Table Initial Claims'!X35</f>
        <v>4042</v>
      </c>
      <c r="C35" s="365">
        <f>'Table Initial Claims'!Y35</f>
        <v>4637</v>
      </c>
      <c r="D35" s="375">
        <f t="shared" ref="D35" si="424">C35-C34</f>
        <v>-192</v>
      </c>
      <c r="E35" s="376">
        <f t="shared" ref="E35" si="425">D35/B34</f>
        <v>-4.2031523642732049E-2</v>
      </c>
      <c r="F35" s="374">
        <f t="shared" ref="F35" si="426">C35-B35</f>
        <v>595</v>
      </c>
      <c r="G35" s="367">
        <f t="shared" ref="G35" si="427">ROUND(F35/B35,2)</f>
        <v>0.15</v>
      </c>
      <c r="H35" s="368">
        <f>'Table Continued Claims'!X35</f>
        <v>58890</v>
      </c>
      <c r="I35" s="368">
        <f>'Table Continued Claims'!Y35</f>
        <v>72241</v>
      </c>
      <c r="J35" s="378">
        <f t="shared" ref="J35" si="428">I35-I34</f>
        <v>-145</v>
      </c>
      <c r="K35" s="379">
        <f t="shared" ref="K35" si="429">J35/H34</f>
        <v>-2.4239384821130058E-3</v>
      </c>
      <c r="L35" s="368">
        <f t="shared" ref="L35" si="430">I35-H35</f>
        <v>13351</v>
      </c>
      <c r="M35" s="370">
        <f t="shared" ref="M35" si="431">ROUND(L35/H35,2)</f>
        <v>0.23</v>
      </c>
      <c r="N35" s="371">
        <f>'Table - Moving Averages'!X35</f>
        <v>4508.25</v>
      </c>
      <c r="O35" s="371">
        <f>'Table - Moving Averages'!Y35</f>
        <v>4886.75</v>
      </c>
      <c r="P35" s="380">
        <f t="shared" ref="P35" si="432">O35-O34</f>
        <v>-4</v>
      </c>
      <c r="Q35" s="381">
        <f t="shared" ref="Q35" si="433">P35/O34</f>
        <v>-8.1787046976435106E-4</v>
      </c>
      <c r="R35" s="371">
        <f t="shared" ref="R35" si="434">O35-N35</f>
        <v>378.5</v>
      </c>
      <c r="S35" s="373">
        <f t="shared" ref="S35" si="435">ROUND(R35/N35,2)</f>
        <v>0.08</v>
      </c>
      <c r="T35" s="368">
        <f>'Table - Moving Averages'!X91</f>
        <v>59424.75</v>
      </c>
      <c r="U35" s="368">
        <f>'Table - Moving Averages'!Y91</f>
        <v>72717.75</v>
      </c>
      <c r="V35" s="378">
        <f t="shared" ref="V35" si="436">U35-U34</f>
        <v>-102.25</v>
      </c>
      <c r="W35" s="369">
        <f t="shared" ref="W35" si="437">V35/U34</f>
        <v>-1.4041472123043121E-3</v>
      </c>
      <c r="X35" s="377">
        <f t="shared" ref="X35" si="438">U35-T35</f>
        <v>13293</v>
      </c>
      <c r="Y35" s="370">
        <f t="shared" ref="Y35" si="439">ROUND(X35/T35,2)</f>
        <v>0.22</v>
      </c>
    </row>
    <row r="36" spans="1:25">
      <c r="A36" s="413">
        <v>34</v>
      </c>
      <c r="B36" s="385">
        <f>'Table Initial Claims'!X36</f>
        <v>4443</v>
      </c>
      <c r="C36" s="365">
        <f>'Table Initial Claims'!Y36</f>
        <v>4716</v>
      </c>
      <c r="D36" s="375">
        <f t="shared" ref="D36" si="440">C36-C35</f>
        <v>79</v>
      </c>
      <c r="E36" s="376">
        <f t="shared" ref="E36" si="441">D36/B35</f>
        <v>1.9544779811974271E-2</v>
      </c>
      <c r="F36" s="374">
        <f t="shared" ref="F36" si="442">C36-B36</f>
        <v>273</v>
      </c>
      <c r="G36" s="367">
        <f t="shared" ref="G36" si="443">ROUND(F36/B36,2)</f>
        <v>0.06</v>
      </c>
      <c r="H36" s="368">
        <f>'Table Continued Claims'!X36</f>
        <v>58846</v>
      </c>
      <c r="I36" s="368">
        <f>'Table Continued Claims'!Y36</f>
        <v>72109</v>
      </c>
      <c r="J36" s="378">
        <f t="shared" ref="J36" si="444">I36-I35</f>
        <v>-132</v>
      </c>
      <c r="K36" s="379">
        <f t="shared" ref="K36" si="445">J36/H35</f>
        <v>-2.2414671421293938E-3</v>
      </c>
      <c r="L36" s="368">
        <f t="shared" ref="L36" si="446">I36-H36</f>
        <v>13263</v>
      </c>
      <c r="M36" s="370">
        <f t="shared" ref="M36" si="447">ROUND(L36/H36,2)</f>
        <v>0.23</v>
      </c>
      <c r="N36" s="371">
        <f>'Table - Moving Averages'!X36</f>
        <v>4446</v>
      </c>
      <c r="O36" s="371">
        <f>'Table - Moving Averages'!Y36</f>
        <v>4824.75</v>
      </c>
      <c r="P36" s="380">
        <f t="shared" ref="P36" si="448">O36-O35</f>
        <v>-62</v>
      </c>
      <c r="Q36" s="381">
        <f t="shared" ref="Q36" si="449">P36/O35</f>
        <v>-1.2687368905714431E-2</v>
      </c>
      <c r="R36" s="371">
        <f t="shared" ref="R36" si="450">O36-N36</f>
        <v>378.75</v>
      </c>
      <c r="S36" s="373">
        <f t="shared" ref="S36" si="451">ROUND(R36/N36,2)</f>
        <v>0.09</v>
      </c>
      <c r="T36" s="368">
        <f>'Table - Moving Averages'!X92</f>
        <v>59340.25</v>
      </c>
      <c r="U36" s="368">
        <f>'Table - Moving Averages'!Y92</f>
        <v>72462.75</v>
      </c>
      <c r="V36" s="378">
        <f t="shared" ref="V36" si="452">U36-U35</f>
        <v>-255</v>
      </c>
      <c r="W36" s="369">
        <f t="shared" ref="W36" si="453">V36/U35</f>
        <v>-3.5067091597306022E-3</v>
      </c>
      <c r="X36" s="377">
        <f t="shared" ref="X36" si="454">U36-T36</f>
        <v>13122.5</v>
      </c>
      <c r="Y36" s="370">
        <f t="shared" ref="Y36" si="455">ROUND(X36/T36,2)</f>
        <v>0.22</v>
      </c>
    </row>
    <row r="37" spans="1:25">
      <c r="A37" s="413">
        <v>35</v>
      </c>
      <c r="B37" s="385">
        <f>'Table Initial Claims'!X37</f>
        <v>4567</v>
      </c>
      <c r="C37" s="365">
        <f>'Table Initial Claims'!Y37</f>
        <v>5048</v>
      </c>
      <c r="D37" s="375">
        <f t="shared" ref="D37" si="456">C37-C36</f>
        <v>332</v>
      </c>
      <c r="E37" s="376">
        <f t="shared" ref="E37" si="457">D37/B36</f>
        <v>7.4724285392752651E-2</v>
      </c>
      <c r="F37" s="374">
        <f t="shared" ref="F37" si="458">C37-B37</f>
        <v>481</v>
      </c>
      <c r="G37" s="367">
        <f t="shared" ref="G37" si="459">ROUND(F37/B37,2)</f>
        <v>0.11</v>
      </c>
      <c r="H37" s="368">
        <f>'Table Continued Claims'!X37</f>
        <v>57709</v>
      </c>
      <c r="I37" s="368">
        <f>'Table Continued Claims'!Y37</f>
        <v>69578</v>
      </c>
      <c r="J37" s="378">
        <f t="shared" ref="J37" si="460">I37-I36</f>
        <v>-2531</v>
      </c>
      <c r="K37" s="379">
        <f t="shared" ref="K37" si="461">J37/H36</f>
        <v>-4.3010569962274411E-2</v>
      </c>
      <c r="L37" s="368">
        <f t="shared" ref="L37" si="462">I37-H37</f>
        <v>11869</v>
      </c>
      <c r="M37" s="370">
        <f t="shared" ref="M37" si="463">ROUND(L37/H37,2)</f>
        <v>0.21</v>
      </c>
      <c r="N37" s="371">
        <f>'Table - Moving Averages'!X37</f>
        <v>4405</v>
      </c>
      <c r="O37" s="371">
        <f>'Table - Moving Averages'!Y37</f>
        <v>4807.5</v>
      </c>
      <c r="P37" s="380">
        <f t="shared" ref="P37" si="464">O37-O36</f>
        <v>-17.25</v>
      </c>
      <c r="Q37" s="381">
        <f t="shared" ref="Q37" si="465">P37/O36</f>
        <v>-3.5753147831493861E-3</v>
      </c>
      <c r="R37" s="371">
        <f t="shared" ref="R37" si="466">O37-N37</f>
        <v>402.5</v>
      </c>
      <c r="S37" s="373">
        <f t="shared" ref="S37" si="467">ROUND(R37/N37,2)</f>
        <v>0.09</v>
      </c>
      <c r="T37" s="368">
        <f>'Table - Moving Averages'!X93</f>
        <v>58816.25</v>
      </c>
      <c r="U37" s="368">
        <f>'Table - Moving Averages'!Y93</f>
        <v>71578.5</v>
      </c>
      <c r="V37" s="378">
        <f t="shared" ref="V37" si="468">U37-U36</f>
        <v>-884.25</v>
      </c>
      <c r="W37" s="369">
        <f t="shared" ref="W37" si="469">V37/U36</f>
        <v>-1.2202821449641367E-2</v>
      </c>
      <c r="X37" s="377">
        <f t="shared" ref="X37" si="470">U37-T37</f>
        <v>12762.25</v>
      </c>
      <c r="Y37" s="370">
        <f t="shared" ref="Y37" si="471">ROUND(X37/T37,2)</f>
        <v>0.22</v>
      </c>
    </row>
    <row r="38" spans="1:25">
      <c r="A38" s="413">
        <v>36</v>
      </c>
      <c r="B38" s="385">
        <f>'Table Initial Claims'!X38</f>
        <v>4732</v>
      </c>
      <c r="C38" s="365">
        <f>'Table Initial Claims'!Y38</f>
        <v>5164</v>
      </c>
      <c r="D38" s="375">
        <f t="shared" ref="D38" si="472">C38-C37</f>
        <v>116</v>
      </c>
      <c r="E38" s="376">
        <f t="shared" ref="E38" si="473">D38/B37</f>
        <v>2.5399605868184804E-2</v>
      </c>
      <c r="F38" s="374">
        <f t="shared" ref="F38" si="474">C38-B38</f>
        <v>432</v>
      </c>
      <c r="G38" s="367">
        <f t="shared" ref="G38" si="475">ROUND(F38/B38,2)</f>
        <v>0.09</v>
      </c>
      <c r="H38" s="368">
        <f>'Table Continued Claims'!X38</f>
        <v>57554</v>
      </c>
      <c r="I38" s="368">
        <f>'Table Continued Claims'!Y38</f>
        <v>69867</v>
      </c>
      <c r="J38" s="378">
        <f t="shared" ref="J38" si="476">I38-I37</f>
        <v>289</v>
      </c>
      <c r="K38" s="379">
        <f t="shared" ref="K38" si="477">J38/H37</f>
        <v>5.007884385451143E-3</v>
      </c>
      <c r="L38" s="368">
        <f t="shared" ref="L38" si="478">I38-H38</f>
        <v>12313</v>
      </c>
      <c r="M38" s="370">
        <f t="shared" ref="M38" si="479">ROUND(L38/H38,2)</f>
        <v>0.21</v>
      </c>
      <c r="N38" s="371">
        <f>'Table - Moving Averages'!X38</f>
        <v>4446</v>
      </c>
      <c r="O38" s="371">
        <f>'Table - Moving Averages'!Y38</f>
        <v>4891.25</v>
      </c>
      <c r="P38" s="380">
        <f t="shared" ref="P38" si="480">O38-O37</f>
        <v>83.75</v>
      </c>
      <c r="Q38" s="381">
        <f t="shared" ref="Q38" si="481">P38/O37</f>
        <v>1.7420696827873113E-2</v>
      </c>
      <c r="R38" s="371">
        <f t="shared" ref="R38" si="482">O38-N38</f>
        <v>445.25</v>
      </c>
      <c r="S38" s="373">
        <f t="shared" ref="S38" si="483">ROUND(R38/N38,2)</f>
        <v>0.1</v>
      </c>
      <c r="T38" s="368">
        <f>'Table - Moving Averages'!X94</f>
        <v>58249.75</v>
      </c>
      <c r="U38" s="368">
        <f>'Table - Moving Averages'!Y94</f>
        <v>70948.75</v>
      </c>
      <c r="V38" s="378">
        <f t="shared" ref="V38" si="484">U38-U37</f>
        <v>-629.75</v>
      </c>
      <c r="W38" s="369">
        <f t="shared" ref="W38" si="485">V38/U37</f>
        <v>-8.7980329288822757E-3</v>
      </c>
      <c r="X38" s="377">
        <f t="shared" ref="X38" si="486">U38-T38</f>
        <v>12699</v>
      </c>
      <c r="Y38" s="370">
        <f t="shared" ref="Y38" si="487">ROUND(X38/T38,2)</f>
        <v>0.22</v>
      </c>
    </row>
    <row r="39" spans="1:25">
      <c r="A39" s="413">
        <v>37</v>
      </c>
      <c r="B39" s="385">
        <f>'Table Initial Claims'!X39</f>
        <v>5291</v>
      </c>
      <c r="C39" s="365">
        <f>'Table Initial Claims'!Y39</f>
        <v>4842</v>
      </c>
      <c r="D39" s="375">
        <f t="shared" ref="D39" si="488">C39-C38</f>
        <v>-322</v>
      </c>
      <c r="E39" s="376">
        <f t="shared" ref="E39" si="489">D39/B38</f>
        <v>-6.8047337278106509E-2</v>
      </c>
      <c r="F39" s="374">
        <f t="shared" ref="F39" si="490">C39-B39</f>
        <v>-449</v>
      </c>
      <c r="G39" s="367">
        <f t="shared" ref="G39" si="491">ROUND(F39/B39,2)</f>
        <v>-0.08</v>
      </c>
      <c r="H39" s="368">
        <f>'Table Continued Claims'!X39</f>
        <v>56933</v>
      </c>
      <c r="I39" s="368">
        <f>'Table Continued Claims'!Y39</f>
        <v>68274</v>
      </c>
      <c r="J39" s="378">
        <f t="shared" ref="J39" si="492">I39-I38</f>
        <v>-1593</v>
      </c>
      <c r="K39" s="379">
        <f t="shared" ref="K39" si="493">J39/H38</f>
        <v>-2.7678354241234319E-2</v>
      </c>
      <c r="L39" s="368">
        <f t="shared" ref="L39" si="494">I39-H39</f>
        <v>11341</v>
      </c>
      <c r="M39" s="370">
        <f t="shared" ref="M39" si="495">ROUND(L39/H39,2)</f>
        <v>0.2</v>
      </c>
      <c r="N39" s="371">
        <f>'Table - Moving Averages'!X39</f>
        <v>4758.25</v>
      </c>
      <c r="O39" s="371">
        <f>'Table - Moving Averages'!Y39</f>
        <v>4942.5</v>
      </c>
      <c r="P39" s="380">
        <f t="shared" ref="P39" si="496">O39-O38</f>
        <v>51.25</v>
      </c>
      <c r="Q39" s="381">
        <f t="shared" ref="Q39" si="497">P39/O38</f>
        <v>1.0477894198824431E-2</v>
      </c>
      <c r="R39" s="371">
        <f t="shared" ref="R39" si="498">O39-N39</f>
        <v>184.25</v>
      </c>
      <c r="S39" s="373">
        <f t="shared" ref="S39" si="499">ROUND(R39/N39,2)</f>
        <v>0.04</v>
      </c>
      <c r="T39" s="368">
        <f>'Table - Moving Averages'!X95</f>
        <v>57760.5</v>
      </c>
      <c r="U39" s="368">
        <f>'Table - Moving Averages'!Y95</f>
        <v>69957</v>
      </c>
      <c r="V39" s="378">
        <f t="shared" ref="V39" si="500">U39-U38</f>
        <v>-991.75</v>
      </c>
      <c r="W39" s="369">
        <f t="shared" ref="W39" si="501">V39/U38</f>
        <v>-1.3978399901337233E-2</v>
      </c>
      <c r="X39" s="377">
        <f t="shared" ref="X39" si="502">U39-T39</f>
        <v>12196.5</v>
      </c>
      <c r="Y39" s="370">
        <f t="shared" ref="Y39" si="503">ROUND(X39/T39,2)</f>
        <v>0.21</v>
      </c>
    </row>
    <row r="40" spans="1:25">
      <c r="A40" s="413">
        <v>38</v>
      </c>
      <c r="B40" s="385">
        <f>'Table Initial Claims'!X40</f>
        <v>6179</v>
      </c>
      <c r="C40" s="365">
        <f>'Table Initial Claims'!Y40</f>
        <v>4790</v>
      </c>
      <c r="D40" s="375">
        <f t="shared" ref="D40" si="504">C40-C39</f>
        <v>-52</v>
      </c>
      <c r="E40" s="376">
        <f t="shared" ref="E40" si="505">D40/B39</f>
        <v>-9.8280098280098278E-3</v>
      </c>
      <c r="F40" s="374">
        <f t="shared" ref="F40" si="506">C40-B40</f>
        <v>-1389</v>
      </c>
      <c r="G40" s="367">
        <f t="shared" ref="G40" si="507">ROUND(F40/B40,2)</f>
        <v>-0.22</v>
      </c>
      <c r="H40" s="368">
        <f>'Table Continued Claims'!X40</f>
        <v>58025</v>
      </c>
      <c r="I40" s="368">
        <f>'Table Continued Claims'!Y40</f>
        <v>68550</v>
      </c>
      <c r="J40" s="378">
        <f t="shared" ref="J40" si="508">I40-I39</f>
        <v>276</v>
      </c>
      <c r="K40" s="379">
        <f t="shared" ref="K40" si="509">J40/H39</f>
        <v>4.8478035585688443E-3</v>
      </c>
      <c r="L40" s="368">
        <f t="shared" ref="L40" si="510">I40-H40</f>
        <v>10525</v>
      </c>
      <c r="M40" s="370">
        <f t="shared" ref="M40" si="511">ROUND(L40/H40,2)</f>
        <v>0.18</v>
      </c>
      <c r="N40" s="371">
        <f>'Table - Moving Averages'!X40</f>
        <v>5192.25</v>
      </c>
      <c r="O40" s="371">
        <f>'Table - Moving Averages'!Y40</f>
        <v>4961</v>
      </c>
      <c r="P40" s="380">
        <f t="shared" ref="P40" si="512">O40-O39</f>
        <v>18.5</v>
      </c>
      <c r="Q40" s="381">
        <f t="shared" ref="Q40" si="513">P40/O39</f>
        <v>3.7430450177035912E-3</v>
      </c>
      <c r="R40" s="371">
        <f t="shared" ref="R40" si="514">O40-N40</f>
        <v>-231.25</v>
      </c>
      <c r="S40" s="373">
        <f t="shared" ref="S40" si="515">ROUND(R40/N40,2)</f>
        <v>-0.04</v>
      </c>
      <c r="T40" s="368">
        <f>'Table - Moving Averages'!X96</f>
        <v>57555.25</v>
      </c>
      <c r="U40" s="368">
        <f>'Table - Moving Averages'!Y96</f>
        <v>69067.25</v>
      </c>
      <c r="V40" s="378">
        <f t="shared" ref="V40" si="516">U40-U39</f>
        <v>-889.75</v>
      </c>
      <c r="W40" s="369">
        <f t="shared" ref="W40" si="517">V40/U39</f>
        <v>-1.2718527095215633E-2</v>
      </c>
      <c r="X40" s="377">
        <f t="shared" ref="X40" si="518">U40-T40</f>
        <v>11512</v>
      </c>
      <c r="Y40" s="370">
        <f t="shared" ref="Y40" si="519">ROUND(X40/T40,2)</f>
        <v>0.2</v>
      </c>
    </row>
    <row r="41" spans="1:25">
      <c r="A41" s="413">
        <v>39</v>
      </c>
      <c r="B41" s="385">
        <f>'Table Initial Claims'!X41</f>
        <v>7923</v>
      </c>
      <c r="C41" s="365">
        <f>'Table Initial Claims'!Y41</f>
        <v>5884</v>
      </c>
      <c r="D41" s="375">
        <f t="shared" ref="D41" si="520">C41-C40</f>
        <v>1094</v>
      </c>
      <c r="E41" s="376">
        <f t="shared" ref="E41" si="521">D41/B40</f>
        <v>0.1770513027998058</v>
      </c>
      <c r="F41" s="374">
        <f t="shared" ref="F41" si="522">C41-B41</f>
        <v>-2039</v>
      </c>
      <c r="G41" s="367">
        <f t="shared" ref="G41" si="523">ROUND(F41/B41,2)</f>
        <v>-0.26</v>
      </c>
      <c r="H41" s="368">
        <f>'Table Continued Claims'!X41</f>
        <v>60520</v>
      </c>
      <c r="I41" s="368">
        <f>'Table Continued Claims'!Y41</f>
        <v>68243</v>
      </c>
      <c r="J41" s="378">
        <f t="shared" ref="J41" si="524">I41-I40</f>
        <v>-307</v>
      </c>
      <c r="K41" s="379">
        <f t="shared" ref="K41" si="525">J41/H40</f>
        <v>-5.2908229211546748E-3</v>
      </c>
      <c r="L41" s="368">
        <f t="shared" ref="L41" si="526">I41-H41</f>
        <v>7723</v>
      </c>
      <c r="M41" s="370">
        <f t="shared" ref="M41" si="527">ROUND(L41/H41,2)</f>
        <v>0.13</v>
      </c>
      <c r="N41" s="371">
        <f>'Table - Moving Averages'!X41</f>
        <v>6031.25</v>
      </c>
      <c r="O41" s="371">
        <f>'Table - Moving Averages'!Y41</f>
        <v>5170</v>
      </c>
      <c r="P41" s="380">
        <f t="shared" ref="P41" si="528">O41-O40</f>
        <v>209</v>
      </c>
      <c r="Q41" s="381">
        <f t="shared" ref="Q41" si="529">P41/O40</f>
        <v>4.2128603104212861E-2</v>
      </c>
      <c r="R41" s="371">
        <f t="shared" ref="R41" si="530">O41-N41</f>
        <v>-861.25</v>
      </c>
      <c r="S41" s="373">
        <f t="shared" ref="S41" si="531">ROUND(R41/N41,2)</f>
        <v>-0.14000000000000001</v>
      </c>
      <c r="T41" s="368">
        <f>'Table - Moving Averages'!X97</f>
        <v>58258</v>
      </c>
      <c r="U41" s="368">
        <f>'Table - Moving Averages'!Y97</f>
        <v>68733.5</v>
      </c>
      <c r="V41" s="378">
        <f t="shared" ref="V41" si="532">U41-U40</f>
        <v>-333.75</v>
      </c>
      <c r="W41" s="369">
        <f t="shared" ref="W41" si="533">V41/U40</f>
        <v>-4.8322468318921048E-3</v>
      </c>
      <c r="X41" s="377">
        <f t="shared" ref="X41" si="534">U41-T41</f>
        <v>10475.5</v>
      </c>
      <c r="Y41" s="370">
        <f t="shared" ref="Y41" si="535">ROUND(X41/T41,2)</f>
        <v>0.18</v>
      </c>
    </row>
    <row r="42" spans="1:25">
      <c r="A42" s="413">
        <v>40</v>
      </c>
      <c r="B42" s="385">
        <f>'Table Initial Claims'!X42</f>
        <v>8352</v>
      </c>
      <c r="C42" s="365">
        <f>'Table Initial Claims'!Y42</f>
        <v>6287</v>
      </c>
      <c r="D42" s="375">
        <f t="shared" ref="D42" si="536">C42-C41</f>
        <v>403</v>
      </c>
      <c r="E42" s="376">
        <f t="shared" ref="E42" si="537">D42/B41</f>
        <v>5.0864571500694185E-2</v>
      </c>
      <c r="F42" s="374">
        <f t="shared" ref="F42" si="538">C42-B42</f>
        <v>-2065</v>
      </c>
      <c r="G42" s="367">
        <f t="shared" ref="G42" si="539">ROUND(F42/B42,2)</f>
        <v>-0.25</v>
      </c>
      <c r="H42" s="368">
        <f>'Table Continued Claims'!X42</f>
        <v>61520</v>
      </c>
      <c r="I42" s="368">
        <f>'Table Continued Claims'!Y42</f>
        <v>68193</v>
      </c>
      <c r="J42" s="378">
        <f t="shared" ref="J42" si="540">I42-I41</f>
        <v>-50</v>
      </c>
      <c r="K42" s="379">
        <f t="shared" ref="K42" si="541">J42/H41</f>
        <v>-8.2617316589557173E-4</v>
      </c>
      <c r="L42" s="368">
        <f t="shared" ref="L42" si="542">I42-H42</f>
        <v>6673</v>
      </c>
      <c r="M42" s="370">
        <f t="shared" ref="M42" si="543">ROUND(L42/H42,2)</f>
        <v>0.11</v>
      </c>
      <c r="N42" s="371">
        <f>'Table - Moving Averages'!X42</f>
        <v>6936.25</v>
      </c>
      <c r="O42" s="371">
        <f>'Table - Moving Averages'!Y42</f>
        <v>5450.75</v>
      </c>
      <c r="P42" s="380">
        <f t="shared" ref="P42" si="544">O42-O41</f>
        <v>280.75</v>
      </c>
      <c r="Q42" s="381">
        <f t="shared" ref="Q42" si="545">P42/O41</f>
        <v>5.4303675048355898E-2</v>
      </c>
      <c r="R42" s="371">
        <f t="shared" ref="R42" si="546">O42-N42</f>
        <v>-1485.5</v>
      </c>
      <c r="S42" s="373">
        <f t="shared" ref="S42" si="547">ROUND(R42/N42,2)</f>
        <v>-0.21</v>
      </c>
      <c r="T42" s="368">
        <f>'Table - Moving Averages'!X98</f>
        <v>59249.5</v>
      </c>
      <c r="U42" s="368">
        <f>'Table - Moving Averages'!Y98</f>
        <v>68315</v>
      </c>
      <c r="V42" s="378">
        <f t="shared" ref="V42" si="548">U42-U41</f>
        <v>-418.5</v>
      </c>
      <c r="W42" s="369">
        <f t="shared" ref="W42" si="549">V42/U41</f>
        <v>-6.0887340234383521E-3</v>
      </c>
      <c r="X42" s="377">
        <f t="shared" ref="X42" si="550">U42-T42</f>
        <v>9065.5</v>
      </c>
      <c r="Y42" s="370">
        <f t="shared" ref="Y42" si="551">ROUND(X42/T42,2)</f>
        <v>0.15</v>
      </c>
    </row>
    <row r="43" spans="1:25">
      <c r="A43" s="413">
        <v>41</v>
      </c>
      <c r="B43" s="385">
        <f>'Table Initial Claims'!X43</f>
        <v>7340</v>
      </c>
      <c r="C43" s="385"/>
      <c r="D43" s="375"/>
      <c r="E43" s="376"/>
      <c r="F43" s="374"/>
      <c r="G43" s="382"/>
      <c r="H43" s="368">
        <f>'Table Continued Claims'!X43</f>
        <v>61376</v>
      </c>
      <c r="I43" s="368"/>
      <c r="J43" s="378"/>
      <c r="K43" s="379"/>
      <c r="L43" s="377"/>
      <c r="M43" s="383"/>
      <c r="N43" s="371">
        <f>'Table - Moving Averages'!X43</f>
        <v>7448.5</v>
      </c>
      <c r="O43" s="371"/>
      <c r="P43" s="380"/>
      <c r="Q43" s="381"/>
      <c r="R43" s="380"/>
      <c r="S43" s="384"/>
      <c r="T43" s="368">
        <f>'Table - Moving Averages'!X99</f>
        <v>60360.25</v>
      </c>
      <c r="U43" s="368"/>
      <c r="V43" s="378"/>
      <c r="W43" s="379"/>
      <c r="X43" s="377"/>
      <c r="Y43" s="383"/>
    </row>
    <row r="44" spans="1:25">
      <c r="A44" s="413">
        <v>42</v>
      </c>
      <c r="B44" s="385">
        <f>'Table Initial Claims'!X44</f>
        <v>6644</v>
      </c>
      <c r="C44" s="385"/>
      <c r="D44" s="375"/>
      <c r="E44" s="376"/>
      <c r="F44" s="374"/>
      <c r="G44" s="382"/>
      <c r="H44" s="368">
        <f>'Table Continued Claims'!X44</f>
        <v>57341</v>
      </c>
      <c r="I44" s="368"/>
      <c r="J44" s="378"/>
      <c r="K44" s="379"/>
      <c r="L44" s="377"/>
      <c r="M44" s="383"/>
      <c r="N44" s="371">
        <f>'Table - Moving Averages'!X44</f>
        <v>7564.75</v>
      </c>
      <c r="O44" s="371"/>
      <c r="P44" s="380"/>
      <c r="Q44" s="381"/>
      <c r="R44" s="380"/>
      <c r="S44" s="384"/>
      <c r="T44" s="368">
        <f>'Table - Moving Averages'!X100</f>
        <v>60189.25</v>
      </c>
      <c r="U44" s="368"/>
      <c r="V44" s="378"/>
      <c r="W44" s="379"/>
      <c r="X44" s="377"/>
      <c r="Y44" s="383"/>
    </row>
    <row r="45" spans="1:25">
      <c r="A45" s="413">
        <v>43</v>
      </c>
      <c r="B45" s="385">
        <f>'Table Initial Claims'!X45</f>
        <v>6247</v>
      </c>
      <c r="C45" s="385"/>
      <c r="D45" s="375"/>
      <c r="E45" s="376"/>
      <c r="F45" s="374"/>
      <c r="G45" s="382"/>
      <c r="H45" s="368">
        <f>'Table Continued Claims'!X45</f>
        <v>57780</v>
      </c>
      <c r="I45" s="368"/>
      <c r="J45" s="378"/>
      <c r="K45" s="379"/>
      <c r="L45" s="377"/>
      <c r="M45" s="383"/>
      <c r="N45" s="371">
        <f>'Table - Moving Averages'!X45</f>
        <v>7145.75</v>
      </c>
      <c r="O45" s="371"/>
      <c r="P45" s="380"/>
      <c r="Q45" s="381"/>
      <c r="R45" s="380"/>
      <c r="S45" s="384"/>
      <c r="T45" s="368">
        <f>'Table - Moving Averages'!X101</f>
        <v>59504.25</v>
      </c>
      <c r="U45" s="368"/>
      <c r="V45" s="378"/>
      <c r="W45" s="379"/>
      <c r="X45" s="377"/>
      <c r="Y45" s="383"/>
    </row>
    <row r="46" spans="1:25">
      <c r="A46" s="413">
        <v>44</v>
      </c>
      <c r="B46" s="385">
        <f>'Table Initial Claims'!X46</f>
        <v>6943</v>
      </c>
      <c r="C46" s="385"/>
      <c r="D46" s="375"/>
      <c r="E46" s="376"/>
      <c r="F46" s="374"/>
      <c r="G46" s="382"/>
      <c r="H46" s="368">
        <f>'Table Continued Claims'!X46</f>
        <v>58732</v>
      </c>
      <c r="I46" s="368"/>
      <c r="J46" s="378"/>
      <c r="K46" s="379"/>
      <c r="L46" s="377"/>
      <c r="M46" s="383"/>
      <c r="N46" s="371">
        <f>'Table - Moving Averages'!X46</f>
        <v>6793.5</v>
      </c>
      <c r="O46" s="371"/>
      <c r="P46" s="380"/>
      <c r="Q46" s="381"/>
      <c r="R46" s="380"/>
      <c r="S46" s="384"/>
      <c r="T46" s="368">
        <f>'Table - Moving Averages'!X102</f>
        <v>58807.25</v>
      </c>
      <c r="U46" s="368"/>
      <c r="V46" s="378"/>
      <c r="W46" s="379"/>
      <c r="X46" s="377"/>
      <c r="Y46" s="383"/>
    </row>
    <row r="47" spans="1:25">
      <c r="A47" s="413">
        <v>45</v>
      </c>
      <c r="B47" s="385">
        <f>'Table Initial Claims'!X47</f>
        <v>6369</v>
      </c>
      <c r="C47" s="385"/>
      <c r="D47" s="375"/>
      <c r="E47" s="376"/>
      <c r="F47" s="374"/>
      <c r="G47" s="382"/>
      <c r="H47" s="368">
        <f>'Table Continued Claims'!X47</f>
        <v>65763</v>
      </c>
      <c r="I47" s="368"/>
      <c r="J47" s="378"/>
      <c r="K47" s="379"/>
      <c r="L47" s="377"/>
      <c r="M47" s="383"/>
      <c r="N47" s="371">
        <f>'Table - Moving Averages'!X47</f>
        <v>6550.75</v>
      </c>
      <c r="O47" s="371"/>
      <c r="P47" s="380"/>
      <c r="Q47" s="381"/>
      <c r="R47" s="380"/>
      <c r="S47" s="384"/>
      <c r="T47" s="368">
        <f>'Table - Moving Averages'!X103</f>
        <v>59904</v>
      </c>
      <c r="U47" s="368"/>
      <c r="V47" s="378"/>
      <c r="W47" s="379"/>
      <c r="X47" s="377"/>
      <c r="Y47" s="383"/>
    </row>
    <row r="48" spans="1:25">
      <c r="A48" s="413">
        <v>46</v>
      </c>
      <c r="B48" s="385">
        <f>'Table Initial Claims'!X48</f>
        <v>7258</v>
      </c>
      <c r="C48" s="385"/>
      <c r="D48" s="375"/>
      <c r="E48" s="376"/>
      <c r="F48" s="374"/>
      <c r="G48" s="382"/>
      <c r="H48" s="368">
        <f>'Table Continued Claims'!X48</f>
        <v>67521</v>
      </c>
      <c r="I48" s="368"/>
      <c r="J48" s="378"/>
      <c r="K48" s="379"/>
      <c r="L48" s="377"/>
      <c r="M48" s="383"/>
      <c r="N48" s="371">
        <f>'Table - Moving Averages'!X48</f>
        <v>6704.25</v>
      </c>
      <c r="O48" s="371"/>
      <c r="P48" s="380"/>
      <c r="Q48" s="381"/>
      <c r="R48" s="380"/>
      <c r="S48" s="384"/>
      <c r="T48" s="368">
        <f>'Table - Moving Averages'!X104</f>
        <v>62449</v>
      </c>
      <c r="U48" s="368"/>
      <c r="V48" s="378"/>
      <c r="W48" s="379"/>
      <c r="X48" s="377"/>
      <c r="Y48" s="383"/>
    </row>
    <row r="49" spans="1:25">
      <c r="A49" s="413">
        <v>47</v>
      </c>
      <c r="B49" s="385">
        <f>'Table Initial Claims'!X49</f>
        <v>6185</v>
      </c>
      <c r="C49" s="385"/>
      <c r="D49" s="375"/>
      <c r="E49" s="376"/>
      <c r="F49" s="374"/>
      <c r="G49" s="382"/>
      <c r="H49" s="368">
        <f>'Table Continued Claims'!X49</f>
        <v>67724</v>
      </c>
      <c r="I49" s="368"/>
      <c r="J49" s="378"/>
      <c r="K49" s="379"/>
      <c r="L49" s="377"/>
      <c r="M49" s="383"/>
      <c r="N49" s="371">
        <f>'Table - Moving Averages'!X49</f>
        <v>6688.75</v>
      </c>
      <c r="O49" s="371"/>
      <c r="P49" s="380"/>
      <c r="Q49" s="381"/>
      <c r="R49" s="380"/>
      <c r="S49" s="384"/>
      <c r="T49" s="368">
        <f>'Table - Moving Averages'!X105</f>
        <v>64935</v>
      </c>
      <c r="U49" s="368"/>
      <c r="V49" s="378"/>
      <c r="W49" s="379"/>
      <c r="X49" s="377"/>
      <c r="Y49" s="383"/>
    </row>
    <row r="50" spans="1:25">
      <c r="A50" s="413">
        <v>48</v>
      </c>
      <c r="B50" s="385">
        <f>'Table Initial Claims'!X50</f>
        <v>7891</v>
      </c>
      <c r="C50" s="385"/>
      <c r="D50" s="375"/>
      <c r="E50" s="376"/>
      <c r="F50" s="374"/>
      <c r="G50" s="382"/>
      <c r="H50" s="368">
        <f>'Table Continued Claims'!X50</f>
        <v>74618</v>
      </c>
      <c r="I50" s="368"/>
      <c r="J50" s="378"/>
      <c r="K50" s="379"/>
      <c r="L50" s="377"/>
      <c r="M50" s="383"/>
      <c r="N50" s="371">
        <f>'Table - Moving Averages'!X50</f>
        <v>6925.75</v>
      </c>
      <c r="O50" s="371"/>
      <c r="P50" s="380"/>
      <c r="Q50" s="381"/>
      <c r="R50" s="380"/>
      <c r="S50" s="384"/>
      <c r="T50" s="368">
        <f>'Table - Moving Averages'!X106</f>
        <v>68906.5</v>
      </c>
      <c r="U50" s="368"/>
      <c r="V50" s="378"/>
      <c r="W50" s="379"/>
      <c r="X50" s="377"/>
      <c r="Y50" s="383"/>
    </row>
    <row r="51" spans="1:25">
      <c r="A51" s="413">
        <v>49</v>
      </c>
      <c r="B51" s="385">
        <f>'Table Initial Claims'!X51</f>
        <v>5446</v>
      </c>
      <c r="C51" s="385"/>
      <c r="D51" s="375"/>
      <c r="E51" s="376"/>
      <c r="F51" s="374"/>
      <c r="G51" s="382"/>
      <c r="H51" s="368">
        <f>'Table Continued Claims'!X51</f>
        <v>73420</v>
      </c>
      <c r="I51" s="368"/>
      <c r="J51" s="378"/>
      <c r="K51" s="379"/>
      <c r="L51" s="377"/>
      <c r="M51" s="383"/>
      <c r="N51" s="371">
        <f>'Table - Moving Averages'!X51</f>
        <v>6695</v>
      </c>
      <c r="O51" s="371"/>
      <c r="P51" s="380"/>
      <c r="Q51" s="381"/>
      <c r="R51" s="380"/>
      <c r="S51" s="384"/>
      <c r="T51" s="368">
        <f>'Table - Moving Averages'!X107</f>
        <v>70820.75</v>
      </c>
      <c r="U51" s="368"/>
      <c r="V51" s="378"/>
      <c r="W51" s="379"/>
      <c r="X51" s="377"/>
      <c r="Y51" s="383"/>
    </row>
    <row r="52" spans="1:25">
      <c r="A52" s="413">
        <v>50</v>
      </c>
      <c r="B52" s="385">
        <f>'Table Initial Claims'!X52</f>
        <v>7118</v>
      </c>
      <c r="C52" s="385"/>
      <c r="D52" s="375"/>
      <c r="E52" s="376"/>
      <c r="F52" s="374"/>
      <c r="G52" s="382"/>
      <c r="H52" s="368">
        <f>'Table Continued Claims'!X52</f>
        <v>73931</v>
      </c>
      <c r="I52" s="368"/>
      <c r="J52" s="378"/>
      <c r="K52" s="379"/>
      <c r="L52" s="377"/>
      <c r="M52" s="383"/>
      <c r="N52" s="371">
        <f>'Table - Moving Averages'!X52</f>
        <v>6660</v>
      </c>
      <c r="O52" s="371"/>
      <c r="P52" s="380"/>
      <c r="Q52" s="381"/>
      <c r="R52" s="380"/>
      <c r="S52" s="384"/>
      <c r="T52" s="368">
        <f>'Table - Moving Averages'!X108</f>
        <v>72423.25</v>
      </c>
      <c r="U52" s="368"/>
      <c r="V52" s="378"/>
      <c r="W52" s="379"/>
      <c r="X52" s="377"/>
      <c r="Y52" s="383"/>
    </row>
    <row r="53" spans="1:25">
      <c r="A53" s="413">
        <v>51</v>
      </c>
      <c r="B53" s="385">
        <f>'Table Initial Claims'!X53</f>
        <v>8464</v>
      </c>
      <c r="C53" s="385"/>
      <c r="D53" s="375"/>
      <c r="E53" s="376"/>
      <c r="F53" s="374"/>
      <c r="G53" s="382"/>
      <c r="H53" s="368">
        <f>'Table Continued Claims'!X53</f>
        <v>75000</v>
      </c>
      <c r="I53" s="368"/>
      <c r="J53" s="378"/>
      <c r="K53" s="379"/>
      <c r="L53" s="377"/>
      <c r="M53" s="383"/>
      <c r="N53" s="371">
        <f>'Table - Moving Averages'!X53</f>
        <v>7229.75</v>
      </c>
      <c r="O53" s="371"/>
      <c r="P53" s="380"/>
      <c r="Q53" s="381"/>
      <c r="R53" s="380"/>
      <c r="S53" s="384"/>
      <c r="T53" s="368">
        <f>'Table - Moving Averages'!X109</f>
        <v>74242.25</v>
      </c>
      <c r="U53" s="368"/>
      <c r="V53" s="378"/>
      <c r="W53" s="379"/>
      <c r="X53" s="377"/>
      <c r="Y53" s="383"/>
    </row>
    <row r="54" spans="1:25">
      <c r="A54" s="413">
        <v>52</v>
      </c>
      <c r="B54" s="385">
        <f>'Table Initial Claims'!X54</f>
        <v>10021</v>
      </c>
      <c r="C54" s="385"/>
      <c r="D54" s="375"/>
      <c r="E54" s="376"/>
      <c r="F54" s="374"/>
      <c r="G54" s="382"/>
      <c r="H54" s="368">
        <f>'Table Continued Claims'!X54</f>
        <v>85429</v>
      </c>
      <c r="I54" s="368"/>
      <c r="J54" s="378"/>
      <c r="K54" s="379"/>
      <c r="L54" s="377"/>
      <c r="M54" s="383"/>
      <c r="N54" s="371">
        <f>'Table - Moving Averages'!X54</f>
        <v>7762.25</v>
      </c>
      <c r="O54" s="371"/>
      <c r="P54" s="380"/>
      <c r="Q54" s="381"/>
      <c r="R54" s="380"/>
      <c r="S54" s="384"/>
      <c r="T54" s="368">
        <f>'Table - Moving Averages'!X110</f>
        <v>76945</v>
      </c>
      <c r="U54" s="368"/>
      <c r="V54" s="378"/>
      <c r="W54" s="379"/>
      <c r="X54" s="377"/>
      <c r="Y54" s="383"/>
    </row>
    <row r="55" spans="1:25">
      <c r="A55" s="413">
        <v>1</v>
      </c>
      <c r="B55" s="374"/>
      <c r="C55" s="374"/>
      <c r="D55" s="375"/>
      <c r="E55" s="376"/>
      <c r="F55" s="374"/>
      <c r="G55" s="382"/>
      <c r="H55" s="377"/>
      <c r="I55" s="377"/>
      <c r="J55" s="378"/>
      <c r="K55" s="379"/>
      <c r="L55" s="377"/>
      <c r="M55" s="383"/>
      <c r="N55" s="380"/>
      <c r="O55" s="380"/>
      <c r="P55" s="380"/>
      <c r="Q55" s="381"/>
      <c r="R55" s="380"/>
      <c r="S55" s="384"/>
      <c r="T55" s="377"/>
      <c r="U55" s="377"/>
      <c r="V55" s="378"/>
      <c r="W55" s="379"/>
      <c r="X55" s="377"/>
      <c r="Y55" s="383"/>
    </row>
    <row r="56" spans="1:25">
      <c r="F56" s="388"/>
    </row>
    <row r="57" spans="1:25">
      <c r="F57" s="388"/>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2025-10-13T16:52:08Z</dcterms:modified>
</cp:coreProperties>
</file>