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7495831D-4E1B-4E4F-B1DD-AC6A5177029D}" xr6:coauthVersionLast="47" xr6:coauthVersionMax="47" xr10:uidLastSave="{00000000-0000-0000-0000-000000000000}"/>
  <bookViews>
    <workbookView xWindow="30690" yWindow="3270" windowWidth="25335" windowHeight="12960" tabRatio="833" firstSheet="5" activeTab="15"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4"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F33" i="23" l="1"/>
  <c r="Y3" i="8"/>
  <c r="Y59" i="8"/>
  <c r="I53" i="22"/>
  <c r="I54" i="22"/>
  <c r="C53" i="22"/>
  <c r="C54" i="22"/>
  <c r="X110" i="8"/>
  <c r="U54" i="22" s="1"/>
  <c r="X54" i="8"/>
  <c r="O54" i="22" s="1"/>
  <c r="D54" i="22" l="1"/>
  <c r="E54" i="22" s="1"/>
  <c r="J54" i="22"/>
  <c r="K54" i="22" s="1"/>
  <c r="X53" i="8" l="1"/>
  <c r="O53" i="22" s="1"/>
  <c r="X109" i="8"/>
  <c r="U53" i="22" s="1"/>
  <c r="V54" i="22" l="1"/>
  <c r="W54" i="22" s="1"/>
  <c r="P54" i="22"/>
  <c r="Q54" i="22" s="1"/>
  <c r="AJC33" i="23"/>
  <c r="I52" i="22"/>
  <c r="C52" i="22"/>
  <c r="D53" i="22" s="1"/>
  <c r="E53" i="22" s="1"/>
  <c r="X108" i="8"/>
  <c r="U52" i="22" s="1"/>
  <c r="X52" i="8"/>
  <c r="O52" i="22" s="1"/>
  <c r="I51" i="22"/>
  <c r="C51" i="22"/>
  <c r="D51" i="22"/>
  <c r="E51" i="22" s="1"/>
  <c r="X107" i="8"/>
  <c r="U51" i="22" s="1"/>
  <c r="X51" i="8"/>
  <c r="O51" i="22" s="1"/>
  <c r="P51" i="22" s="1"/>
  <c r="Q51" i="22" s="1"/>
  <c r="AJB33" i="23"/>
  <c r="I50" i="22"/>
  <c r="C50" i="22"/>
  <c r="X106" i="8"/>
  <c r="U50" i="22" s="1"/>
  <c r="X50" i="8"/>
  <c r="O50" i="22" s="1"/>
  <c r="AJA33" i="23"/>
  <c r="AIZ33" i="23"/>
  <c r="U49" i="22"/>
  <c r="V49" i="22" s="1"/>
  <c r="W49" i="22" s="1"/>
  <c r="I49" i="22"/>
  <c r="C49" i="22"/>
  <c r="X49" i="8"/>
  <c r="O49" i="22" s="1"/>
  <c r="X105" i="8"/>
  <c r="U48" i="22"/>
  <c r="I48" i="22"/>
  <c r="J48" i="22"/>
  <c r="K48" i="22" s="1"/>
  <c r="C48" i="22"/>
  <c r="X104" i="8"/>
  <c r="X48" i="8"/>
  <c r="O48" i="22" s="1"/>
  <c r="AIY33" i="23"/>
  <c r="AIY12" i="23"/>
  <c r="AIY16" i="23"/>
  <c r="AIY19" i="23"/>
  <c r="I47" i="22"/>
  <c r="C47" i="22"/>
  <c r="D47" i="22" s="1"/>
  <c r="E47" i="22" s="1"/>
  <c r="X47" i="8"/>
  <c r="O47" i="22" s="1"/>
  <c r="X103" i="8"/>
  <c r="U47" i="22" s="1"/>
  <c r="AIX33" i="23"/>
  <c r="U46" i="22"/>
  <c r="I46" i="22"/>
  <c r="C46" i="22"/>
  <c r="X46" i="8"/>
  <c r="O46" i="22" s="1"/>
  <c r="X102" i="8"/>
  <c r="AIW33" i="23"/>
  <c r="AIW12" i="23"/>
  <c r="AIW16" i="23"/>
  <c r="AIW19" i="23"/>
  <c r="AIV33" i="23"/>
  <c r="I45" i="22"/>
  <c r="C45" i="22"/>
  <c r="X101" i="8"/>
  <c r="U45" i="22" s="1"/>
  <c r="X45" i="8"/>
  <c r="O45" i="22" s="1"/>
  <c r="I44" i="22"/>
  <c r="C44" i="22"/>
  <c r="X100" i="8"/>
  <c r="U44" i="22" s="1"/>
  <c r="X44" i="8"/>
  <c r="O44" i="22" s="1"/>
  <c r="V53" i="22" l="1"/>
  <c r="W53" i="22" s="1"/>
  <c r="V52" i="22"/>
  <c r="W52" i="22" s="1"/>
  <c r="V45" i="22"/>
  <c r="W45" i="22" s="1"/>
  <c r="V46" i="22"/>
  <c r="W46" i="22" s="1"/>
  <c r="V48" i="22"/>
  <c r="W48" i="22" s="1"/>
  <c r="J52" i="22"/>
  <c r="K52" i="22" s="1"/>
  <c r="J53" i="22"/>
  <c r="K53" i="22" s="1"/>
  <c r="J49" i="22"/>
  <c r="K49" i="22" s="1"/>
  <c r="J46" i="22"/>
  <c r="K46" i="22" s="1"/>
  <c r="J47" i="22"/>
  <c r="K47" i="22" s="1"/>
  <c r="J50" i="22"/>
  <c r="K50" i="22" s="1"/>
  <c r="J51" i="22"/>
  <c r="K51" i="22" s="1"/>
  <c r="D52" i="22"/>
  <c r="E52" i="22" s="1"/>
  <c r="P45" i="22"/>
  <c r="Q45" i="22" s="1"/>
  <c r="P49" i="22"/>
  <c r="Q49" i="22" s="1"/>
  <c r="P47" i="22"/>
  <c r="Q47" i="22" s="1"/>
  <c r="P52" i="22"/>
  <c r="Q52" i="22" s="1"/>
  <c r="P53" i="22"/>
  <c r="Q53" i="22" s="1"/>
  <c r="D45" i="22"/>
  <c r="E45" i="22" s="1"/>
  <c r="P50" i="22"/>
  <c r="Q50" i="22" s="1"/>
  <c r="P48" i="22"/>
  <c r="Q48" i="22" s="1"/>
  <c r="D46" i="22"/>
  <c r="E46" i="22" s="1"/>
  <c r="D48" i="22"/>
  <c r="E48" i="22" s="1"/>
  <c r="D50" i="22"/>
  <c r="E50" i="22" s="1"/>
  <c r="V51" i="22"/>
  <c r="W51" i="22" s="1"/>
  <c r="V50" i="22"/>
  <c r="W50" i="22" s="1"/>
  <c r="D49" i="22"/>
  <c r="E49" i="22" s="1"/>
  <c r="V47" i="22"/>
  <c r="W47" i="22" s="1"/>
  <c r="P46" i="22"/>
  <c r="Q46" i="22" s="1"/>
  <c r="J45" i="22"/>
  <c r="K45" i="22" s="1"/>
  <c r="AIU33" i="23" l="1"/>
  <c r="I43" i="22"/>
  <c r="C43" i="22"/>
  <c r="D44" i="22" s="1"/>
  <c r="E44" i="22" s="1"/>
  <c r="X43" i="8"/>
  <c r="O43" i="22" s="1"/>
  <c r="X99" i="8"/>
  <c r="U43" i="22" s="1"/>
  <c r="AIT33" i="23"/>
  <c r="I42" i="22"/>
  <c r="C42" i="22"/>
  <c r="X98" i="8"/>
  <c r="U42" i="22" s="1"/>
  <c r="X42" i="8"/>
  <c r="O42" i="22" s="1"/>
  <c r="P42" i="22" s="1"/>
  <c r="Q42" i="22" s="1"/>
  <c r="AIS33" i="23"/>
  <c r="AIR33" i="23"/>
  <c r="I41" i="22"/>
  <c r="C41" i="22"/>
  <c r="X41" i="8"/>
  <c r="O41" i="22" s="1"/>
  <c r="X97" i="8"/>
  <c r="U41" i="22" s="1"/>
  <c r="V43" i="22" l="1"/>
  <c r="W43" i="22" s="1"/>
  <c r="V44" i="22"/>
  <c r="W44" i="22" s="1"/>
  <c r="V42" i="22"/>
  <c r="W42" i="22" s="1"/>
  <c r="J43" i="22"/>
  <c r="K43" i="22" s="1"/>
  <c r="J44" i="22"/>
  <c r="K44" i="22" s="1"/>
  <c r="J42" i="22"/>
  <c r="K42" i="22" s="1"/>
  <c r="P44" i="22"/>
  <c r="Q44" i="22" s="1"/>
  <c r="D43" i="22"/>
  <c r="E43" i="22" s="1"/>
  <c r="D42" i="22"/>
  <c r="E42" i="22" s="1"/>
  <c r="P43" i="22"/>
  <c r="Q43" i="22" s="1"/>
  <c r="I40" i="22" l="1"/>
  <c r="C40" i="22"/>
  <c r="D41" i="22" s="1"/>
  <c r="E41" i="22" s="1"/>
  <c r="X40" i="8"/>
  <c r="O40" i="22" s="1"/>
  <c r="X96" i="8"/>
  <c r="U40" i="22" s="1"/>
  <c r="AIQ33" i="23"/>
  <c r="I39" i="22"/>
  <c r="J40" i="22" s="1"/>
  <c r="K40" i="22" s="1"/>
  <c r="C39" i="22"/>
  <c r="D39" i="22"/>
  <c r="E39" i="22" s="1"/>
  <c r="X95" i="8"/>
  <c r="U39" i="22" s="1"/>
  <c r="X39" i="8"/>
  <c r="O39" i="22" s="1"/>
  <c r="AIP33" i="23"/>
  <c r="I38" i="22"/>
  <c r="J38" i="22" s="1"/>
  <c r="K38" i="22" s="1"/>
  <c r="C38" i="22"/>
  <c r="D38" i="22"/>
  <c r="E38" i="22" s="1"/>
  <c r="X94" i="8"/>
  <c r="U38" i="22" s="1"/>
  <c r="X38" i="8"/>
  <c r="O38" i="22" s="1"/>
  <c r="AIO33" i="23"/>
  <c r="AIN33" i="23"/>
  <c r="AIN12" i="23"/>
  <c r="AIN16" i="23"/>
  <c r="AIN19" i="23"/>
  <c r="I37" i="22"/>
  <c r="J37" i="22" s="1"/>
  <c r="K37" i="22" s="1"/>
  <c r="C37" i="22"/>
  <c r="X37" i="8"/>
  <c r="O37" i="22" s="1"/>
  <c r="X93" i="8"/>
  <c r="U37" i="22" s="1"/>
  <c r="I36" i="22"/>
  <c r="C36" i="22"/>
  <c r="D37" i="22" s="1"/>
  <c r="E37" i="22" s="1"/>
  <c r="X92" i="8"/>
  <c r="U36" i="22" s="1"/>
  <c r="X36" i="8"/>
  <c r="O36" i="22" s="1"/>
  <c r="V40" i="22" l="1"/>
  <c r="W40" i="22" s="1"/>
  <c r="V41" i="22"/>
  <c r="W41" i="22" s="1"/>
  <c r="V39" i="22"/>
  <c r="W39" i="22" s="1"/>
  <c r="J41" i="22"/>
  <c r="K41" i="22" s="1"/>
  <c r="P39" i="22"/>
  <c r="Q39" i="22" s="1"/>
  <c r="P40" i="22"/>
  <c r="Q40" i="22" s="1"/>
  <c r="P41" i="22"/>
  <c r="Q41" i="22" s="1"/>
  <c r="D40" i="22"/>
  <c r="E40" i="22" s="1"/>
  <c r="J39" i="22"/>
  <c r="K39" i="22" s="1"/>
  <c r="V38" i="22"/>
  <c r="W38" i="22" s="1"/>
  <c r="P38" i="22"/>
  <c r="Q38" i="22" s="1"/>
  <c r="V37" i="22"/>
  <c r="W37" i="22" s="1"/>
  <c r="P37" i="22"/>
  <c r="Q37" i="22" s="1"/>
  <c r="AIM33" i="23" l="1"/>
  <c r="AIL33" i="23"/>
  <c r="AIL19" i="23"/>
  <c r="AIL16" i="23"/>
  <c r="AIL12" i="23"/>
  <c r="I35" i="22"/>
  <c r="C35" i="22"/>
  <c r="D36" i="22" s="1"/>
  <c r="E36" i="22" s="1"/>
  <c r="X35" i="8"/>
  <c r="O35" i="22" s="1"/>
  <c r="X91" i="8"/>
  <c r="U35" i="22" s="1"/>
  <c r="V36" i="22" l="1"/>
  <c r="W36" i="22" s="1"/>
  <c r="J36" i="22"/>
  <c r="K36" i="22" s="1"/>
  <c r="P36" i="22"/>
  <c r="Q36" i="22" s="1"/>
  <c r="I34" i="22" l="1"/>
  <c r="C34" i="22"/>
  <c r="D35" i="22" s="1"/>
  <c r="E35" i="22" s="1"/>
  <c r="X90" i="8"/>
  <c r="U34" i="22" s="1"/>
  <c r="X34" i="8"/>
  <c r="O34" i="22" s="1"/>
  <c r="AIJ33" i="23"/>
  <c r="C33" i="22"/>
  <c r="V35" i="22" l="1"/>
  <c r="W35" i="22" s="1"/>
  <c r="J35" i="22"/>
  <c r="K35" i="22" s="1"/>
  <c r="D34" i="22"/>
  <c r="E34" i="22" s="1"/>
  <c r="P35" i="22"/>
  <c r="Q35" i="22" s="1"/>
  <c r="X33" i="8" l="1"/>
  <c r="O33" i="22" s="1"/>
  <c r="P34" i="22" s="1"/>
  <c r="Q34" i="22" s="1"/>
  <c r="I33" i="22"/>
  <c r="J34" i="22" s="1"/>
  <c r="K34" i="22" s="1"/>
  <c r="X89" i="8"/>
  <c r="U33" i="22" s="1"/>
  <c r="V34" i="22" l="1"/>
  <c r="W34" i="22" s="1"/>
  <c r="AII33" i="23"/>
  <c r="I32" i="22"/>
  <c r="C32" i="22"/>
  <c r="X32" i="8"/>
  <c r="O32" i="22" s="1"/>
  <c r="X88" i="8"/>
  <c r="U32" i="22" s="1"/>
  <c r="V33" i="22" l="1"/>
  <c r="W33" i="22" s="1"/>
  <c r="J33" i="22"/>
  <c r="K33" i="22" s="1"/>
  <c r="D33" i="22"/>
  <c r="E33" i="22" s="1"/>
  <c r="P33" i="22"/>
  <c r="Q33" i="22" s="1"/>
  <c r="AIH33" i="23" l="1"/>
  <c r="I31" i="22"/>
  <c r="C31" i="22"/>
  <c r="D32" i="22" s="1"/>
  <c r="E32" i="22" s="1"/>
  <c r="X87" i="8"/>
  <c r="U31" i="22" s="1"/>
  <c r="X31" i="8"/>
  <c r="O31" i="22" s="1"/>
  <c r="V32" i="22" l="1"/>
  <c r="W32" i="22" s="1"/>
  <c r="J32" i="22"/>
  <c r="K32" i="22" s="1"/>
  <c r="P32" i="22"/>
  <c r="Q32" i="22" s="1"/>
  <c r="AIG33" i="23"/>
  <c r="AIG19" i="23"/>
  <c r="AIG12" i="23"/>
  <c r="AIG16" i="23"/>
  <c r="X30" i="8"/>
  <c r="C30" i="22" l="1"/>
  <c r="O30" i="22"/>
  <c r="X86" i="8"/>
  <c r="U30" i="22" s="1"/>
  <c r="I30" i="22"/>
  <c r="V31" i="22" l="1"/>
  <c r="W31" i="22" s="1"/>
  <c r="J31" i="22"/>
  <c r="K31" i="22" s="1"/>
  <c r="P31" i="22"/>
  <c r="Q31" i="22" s="1"/>
  <c r="D31" i="22"/>
  <c r="E31" i="22" s="1"/>
  <c r="AIF33" i="23" l="1"/>
  <c r="AIF16" i="23"/>
  <c r="AIF19" i="23"/>
  <c r="AIF12" i="23"/>
  <c r="I29" i="22"/>
  <c r="C29" i="22"/>
  <c r="D30" i="22" s="1"/>
  <c r="E30" i="22" s="1"/>
  <c r="X85" i="8"/>
  <c r="U29" i="22" s="1"/>
  <c r="X29" i="8"/>
  <c r="O29" i="22" s="1"/>
  <c r="AIE33" i="23"/>
  <c r="AIE12" i="23"/>
  <c r="AIE16" i="23"/>
  <c r="AIE19" i="23"/>
  <c r="V30" i="22" l="1"/>
  <c r="W30" i="22" s="1"/>
  <c r="J30" i="22"/>
  <c r="K30" i="22" s="1"/>
  <c r="P30" i="22"/>
  <c r="Q30" i="22" s="1"/>
  <c r="J29" i="22"/>
  <c r="K29" i="22" s="1"/>
  <c r="O28" i="22"/>
  <c r="I28" i="22"/>
  <c r="C28" i="22"/>
  <c r="D28" i="22" s="1"/>
  <c r="E28" i="22" s="1"/>
  <c r="X84" i="8"/>
  <c r="U28" i="22" s="1"/>
  <c r="V28" i="22" s="1"/>
  <c r="W28" i="22" s="1"/>
  <c r="X28" i="8"/>
  <c r="I27" i="22"/>
  <c r="J27" i="22" s="1"/>
  <c r="K27" i="22" s="1"/>
  <c r="C27" i="22"/>
  <c r="X27" i="8"/>
  <c r="O27" i="22" s="1"/>
  <c r="X83" i="8"/>
  <c r="U27" i="22" s="1"/>
  <c r="C26" i="22"/>
  <c r="H26" i="22"/>
  <c r="I26" i="22"/>
  <c r="L26" i="22"/>
  <c r="M26" i="22"/>
  <c r="X82" i="8"/>
  <c r="U26" i="22" s="1"/>
  <c r="X26" i="8"/>
  <c r="O26" i="22" s="1"/>
  <c r="P27" i="22" l="1"/>
  <c r="Q27" i="22" s="1"/>
  <c r="V27" i="22"/>
  <c r="W27" i="22" s="1"/>
  <c r="V29" i="22"/>
  <c r="W29" i="22" s="1"/>
  <c r="D29" i="22"/>
  <c r="E29" i="22" s="1"/>
  <c r="D27" i="22"/>
  <c r="E27" i="22" s="1"/>
  <c r="P28" i="22"/>
  <c r="Q28" i="22" s="1"/>
  <c r="P29" i="22"/>
  <c r="Q29" i="22" s="1"/>
  <c r="J28" i="22"/>
  <c r="K28" i="22" s="1"/>
  <c r="AIB33" i="23" l="1"/>
  <c r="AIB19" i="23"/>
  <c r="AIB16" i="23"/>
  <c r="AIB12" i="23"/>
  <c r="I25" i="22"/>
  <c r="C25" i="22"/>
  <c r="D26" i="22" s="1"/>
  <c r="E26" i="22" s="1"/>
  <c r="X81" i="8"/>
  <c r="U25" i="22" s="1"/>
  <c r="X25" i="8"/>
  <c r="O25" i="22" s="1"/>
  <c r="V26" i="22" l="1"/>
  <c r="W26" i="22" s="1"/>
  <c r="J26" i="22"/>
  <c r="K26" i="22" s="1"/>
  <c r="P26" i="22"/>
  <c r="Q26" i="22" s="1"/>
  <c r="AIA33" i="23" l="1"/>
  <c r="AIA12" i="23"/>
  <c r="AIA16" i="23"/>
  <c r="AIA19" i="23"/>
  <c r="I24" i="22"/>
  <c r="C24" i="22"/>
  <c r="D25" i="22" s="1"/>
  <c r="E25" i="22" s="1"/>
  <c r="X24" i="8"/>
  <c r="O24" i="22" s="1"/>
  <c r="X80" i="8"/>
  <c r="U24" i="22" s="1"/>
  <c r="AHZ33" i="23"/>
  <c r="X23" i="8"/>
  <c r="O23" i="22" s="1"/>
  <c r="I23" i="22"/>
  <c r="C23" i="22"/>
  <c r="X79" i="8"/>
  <c r="U23" i="22" s="1"/>
  <c r="V24" i="22" l="1"/>
  <c r="W24" i="22" s="1"/>
  <c r="V25" i="22"/>
  <c r="W25" i="22" s="1"/>
  <c r="J25" i="22"/>
  <c r="K25" i="22" s="1"/>
  <c r="P24" i="22"/>
  <c r="Q24" i="22" s="1"/>
  <c r="P25" i="22"/>
  <c r="Q25" i="22" s="1"/>
  <c r="D24" i="22"/>
  <c r="E24" i="22" s="1"/>
  <c r="J24" i="22"/>
  <c r="K24" i="22" s="1"/>
  <c r="AHY33" i="23" l="1"/>
  <c r="AHY12" i="23"/>
  <c r="AHY16" i="23"/>
  <c r="AHY19" i="23"/>
  <c r="I22" i="22"/>
  <c r="C22" i="22"/>
  <c r="D23" i="22" s="1"/>
  <c r="E23" i="22" s="1"/>
  <c r="X78" i="8"/>
  <c r="U22" i="22" s="1"/>
  <c r="V23" i="22" l="1"/>
  <c r="W23" i="22" s="1"/>
  <c r="J23" i="22"/>
  <c r="K23" i="22" s="1"/>
  <c r="X22" i="8" l="1"/>
  <c r="O22" i="22" s="1"/>
  <c r="AHX33" i="23"/>
  <c r="AHX12" i="23"/>
  <c r="AHX16" i="23"/>
  <c r="AHX19" i="23"/>
  <c r="I21" i="22"/>
  <c r="C21" i="22"/>
  <c r="D22" i="22" s="1"/>
  <c r="E22" i="22" s="1"/>
  <c r="X77" i="8"/>
  <c r="U21" i="22" s="1"/>
  <c r="X21" i="8"/>
  <c r="O21" i="22" s="1"/>
  <c r="AHW33" i="23"/>
  <c r="AHW19" i="23"/>
  <c r="AHW16" i="23"/>
  <c r="AHW12" i="23"/>
  <c r="I20" i="22"/>
  <c r="J20" i="22" s="1"/>
  <c r="K20" i="22" s="1"/>
  <c r="C20" i="22"/>
  <c r="D20" i="22" s="1"/>
  <c r="E20" i="22" s="1"/>
  <c r="X20" i="8"/>
  <c r="O20" i="22" s="1"/>
  <c r="X76" i="8"/>
  <c r="U20" i="22" s="1"/>
  <c r="AHV33" i="23"/>
  <c r="AHV12" i="23"/>
  <c r="AHV19" i="23"/>
  <c r="AHV16" i="23"/>
  <c r="I19" i="22"/>
  <c r="C19" i="22"/>
  <c r="X75" i="8"/>
  <c r="U19" i="22" s="1"/>
  <c r="X19" i="8"/>
  <c r="O19" i="22" s="1"/>
  <c r="AHU33" i="23"/>
  <c r="AHU19" i="23"/>
  <c r="AHU16" i="23"/>
  <c r="AHU12" i="23"/>
  <c r="I18" i="22"/>
  <c r="C18" i="22"/>
  <c r="X74" i="8"/>
  <c r="U18" i="22" s="1"/>
  <c r="X18" i="8"/>
  <c r="O18" i="22" s="1"/>
  <c r="V20" i="22" l="1"/>
  <c r="W20" i="22" s="1"/>
  <c r="V21" i="22"/>
  <c r="W21" i="22" s="1"/>
  <c r="V22" i="22"/>
  <c r="W22" i="22" s="1"/>
  <c r="J21" i="22"/>
  <c r="K21" i="22" s="1"/>
  <c r="J22" i="22"/>
  <c r="K22" i="22" s="1"/>
  <c r="V19" i="22"/>
  <c r="W19" i="22" s="1"/>
  <c r="D19" i="22"/>
  <c r="E19" i="22" s="1"/>
  <c r="P19" i="22"/>
  <c r="Q19" i="22" s="1"/>
  <c r="P21" i="22"/>
  <c r="Q21" i="22" s="1"/>
  <c r="D21" i="22"/>
  <c r="E21" i="22" s="1"/>
  <c r="P23" i="22"/>
  <c r="Q23" i="22" s="1"/>
  <c r="P22" i="22"/>
  <c r="Q22" i="22" s="1"/>
  <c r="P20" i="22"/>
  <c r="Q20" i="22" s="1"/>
  <c r="J19" i="22"/>
  <c r="K19" i="22" s="1"/>
  <c r="AHT33" i="23" l="1"/>
  <c r="AHT19" i="23"/>
  <c r="AHT16" i="23"/>
  <c r="AHT12" i="23"/>
  <c r="I17" i="22"/>
  <c r="C17" i="22"/>
  <c r="X73" i="8"/>
  <c r="U17" i="22" s="1"/>
  <c r="X17" i="8"/>
  <c r="O17" i="22" s="1"/>
  <c r="AHS33" i="23"/>
  <c r="AHS19" i="23"/>
  <c r="AHS16" i="23"/>
  <c r="AHS12" i="23"/>
  <c r="V18" i="22" l="1"/>
  <c r="W18" i="22" s="1"/>
  <c r="J18" i="22"/>
  <c r="K18" i="22" s="1"/>
  <c r="D18" i="22"/>
  <c r="E18" i="22" s="1"/>
  <c r="P18" i="22"/>
  <c r="Q18" i="22" s="1"/>
  <c r="J17" i="22"/>
  <c r="K17" i="22" s="1"/>
  <c r="I16" i="22"/>
  <c r="C16" i="22"/>
  <c r="D16" i="22" s="1"/>
  <c r="E16" i="22" s="1"/>
  <c r="X72" i="8"/>
  <c r="U16" i="22" s="1"/>
  <c r="X16" i="8"/>
  <c r="O16" i="22" s="1"/>
  <c r="AHR33" i="23"/>
  <c r="AHR19" i="23"/>
  <c r="AHR16" i="23"/>
  <c r="AHR12" i="23"/>
  <c r="I15" i="22"/>
  <c r="J15" i="22" s="1"/>
  <c r="K15" i="22" s="1"/>
  <c r="C15" i="22"/>
  <c r="X71" i="8"/>
  <c r="U15" i="22" s="1"/>
  <c r="X15" i="8"/>
  <c r="O15" i="22" s="1"/>
  <c r="AHQ33" i="23"/>
  <c r="AHQ19" i="23"/>
  <c r="AHQ16" i="23"/>
  <c r="AHQ12" i="23"/>
  <c r="I14" i="22"/>
  <c r="C14" i="22"/>
  <c r="D15" i="22" s="1"/>
  <c r="E15" i="22" s="1"/>
  <c r="X14" i="8"/>
  <c r="O14" i="22" s="1"/>
  <c r="X70" i="8"/>
  <c r="U14" i="22" s="1"/>
  <c r="AHP33" i="23"/>
  <c r="AHP12" i="23"/>
  <c r="AHP16" i="23"/>
  <c r="AHP19" i="23"/>
  <c r="I13" i="22"/>
  <c r="C13" i="22"/>
  <c r="X69" i="8"/>
  <c r="U13" i="22" s="1"/>
  <c r="X13" i="8"/>
  <c r="O13" i="22" s="1"/>
  <c r="V15" i="22" l="1"/>
  <c r="W15" i="22" s="1"/>
  <c r="V16" i="22"/>
  <c r="W16" i="22" s="1"/>
  <c r="V17" i="22"/>
  <c r="W17" i="22" s="1"/>
  <c r="J16" i="22"/>
  <c r="K16" i="22" s="1"/>
  <c r="J14" i="22"/>
  <c r="K14" i="22" s="1"/>
  <c r="D14" i="22"/>
  <c r="E14" i="22" s="1"/>
  <c r="P14" i="22"/>
  <c r="Q14" i="22" s="1"/>
  <c r="P15" i="22"/>
  <c r="Q15" i="22" s="1"/>
  <c r="P16" i="22"/>
  <c r="Q16" i="22" s="1"/>
  <c r="P17" i="22"/>
  <c r="Q17" i="22" s="1"/>
  <c r="D17" i="22"/>
  <c r="E17" i="22" s="1"/>
  <c r="V14" i="22"/>
  <c r="W14" i="22" s="1"/>
  <c r="AHO33" i="23"/>
  <c r="AHO12" i="23"/>
  <c r="AHO16" i="23"/>
  <c r="AHO19" i="23"/>
  <c r="I12" i="22"/>
  <c r="J13" i="22" s="1"/>
  <c r="K13" i="22" s="1"/>
  <c r="C12" i="22"/>
  <c r="D13" i="22" s="1"/>
  <c r="E13" i="22" s="1"/>
  <c r="X68" i="8"/>
  <c r="U12" i="22" s="1"/>
  <c r="X12" i="8"/>
  <c r="O12" i="22" s="1"/>
  <c r="AHN33" i="23"/>
  <c r="AHN19" i="23"/>
  <c r="AHN16" i="23"/>
  <c r="AHN12" i="23"/>
  <c r="I11" i="22"/>
  <c r="C11" i="22"/>
  <c r="X67" i="8"/>
  <c r="U11" i="22" s="1"/>
  <c r="X11" i="8"/>
  <c r="O11" i="22" s="1"/>
  <c r="AHM33" i="23"/>
  <c r="AHM19" i="23"/>
  <c r="AHM16" i="23"/>
  <c r="AHM12" i="23"/>
  <c r="X10" i="8"/>
  <c r="V12" i="22" l="1"/>
  <c r="W12" i="22" s="1"/>
  <c r="V13" i="22"/>
  <c r="W13" i="22" s="1"/>
  <c r="J12" i="22"/>
  <c r="K12" i="22" s="1"/>
  <c r="P12" i="22"/>
  <c r="Q12" i="22" s="1"/>
  <c r="P13" i="22"/>
  <c r="Q13" i="22" s="1"/>
  <c r="D12" i="22"/>
  <c r="E12" i="22" s="1"/>
  <c r="C10" i="22"/>
  <c r="O10" i="22"/>
  <c r="U10" i="22"/>
  <c r="I10" i="22"/>
  <c r="J10" i="22" s="1"/>
  <c r="K10" i="22" s="1"/>
  <c r="X66" i="8"/>
  <c r="AHL19" i="23"/>
  <c r="AHL16" i="23"/>
  <c r="AHL12" i="23"/>
  <c r="AHL33" i="23"/>
  <c r="C9" i="22"/>
  <c r="I9" i="22"/>
  <c r="X65" i="8"/>
  <c r="U9" i="22" s="1"/>
  <c r="X9" i="8"/>
  <c r="O9" i="22" s="1"/>
  <c r="V10" i="22" l="1"/>
  <c r="W10" i="22" s="1"/>
  <c r="J11" i="22"/>
  <c r="K11" i="22" s="1"/>
  <c r="V11" i="22"/>
  <c r="W11" i="22" s="1"/>
  <c r="P10" i="22"/>
  <c r="Q10" i="22" s="1"/>
  <c r="D10" i="22"/>
  <c r="E10" i="22" s="1"/>
  <c r="D11" i="22"/>
  <c r="E11" i="22" s="1"/>
  <c r="P11" i="22"/>
  <c r="Q11" i="22" s="1"/>
  <c r="I8" i="22" l="1"/>
  <c r="C8" i="22"/>
  <c r="D9" i="22" s="1"/>
  <c r="E9" i="22" s="1"/>
  <c r="D8" i="22"/>
  <c r="E8" i="22" s="1"/>
  <c r="X64" i="8"/>
  <c r="U8" i="22" s="1"/>
  <c r="X8" i="8"/>
  <c r="O8" i="22" s="1"/>
  <c r="AHK33" i="23"/>
  <c r="AHK19" i="23"/>
  <c r="AHK16" i="23"/>
  <c r="AHK12" i="23"/>
  <c r="AHJ33" i="23"/>
  <c r="AHJ19" i="23"/>
  <c r="AHJ16" i="23"/>
  <c r="AHJ12" i="23"/>
  <c r="C7" i="22"/>
  <c r="X7" i="8"/>
  <c r="O7" i="22" s="1"/>
  <c r="U7" i="22"/>
  <c r="J7" i="22"/>
  <c r="K7" i="22" s="1"/>
  <c r="I7" i="22"/>
  <c r="X63" i="8"/>
  <c r="AHI33" i="23"/>
  <c r="AHI19" i="23"/>
  <c r="AHI16" i="23"/>
  <c r="AHI12" i="23"/>
  <c r="X6" i="8"/>
  <c r="O6" i="22" s="1"/>
  <c r="X62" i="8"/>
  <c r="U6" i="22" s="1"/>
  <c r="C6" i="22"/>
  <c r="I6" i="22"/>
  <c r="I4" i="22"/>
  <c r="I5" i="22"/>
  <c r="I3" i="22"/>
  <c r="C5" i="22"/>
  <c r="C4" i="22"/>
  <c r="C3" i="22"/>
  <c r="V9" i="22" l="1"/>
  <c r="W9" i="22" s="1"/>
  <c r="V8" i="22"/>
  <c r="W8" i="22" s="1"/>
  <c r="J8" i="22"/>
  <c r="K8" i="22" s="1"/>
  <c r="J9" i="22"/>
  <c r="K9" i="22" s="1"/>
  <c r="P7" i="22"/>
  <c r="Q7" i="22" s="1"/>
  <c r="P8" i="22"/>
  <c r="Q8" i="22" s="1"/>
  <c r="P9" i="22"/>
  <c r="Q9" i="22" s="1"/>
  <c r="D7" i="22"/>
  <c r="E7" i="22" s="1"/>
  <c r="V7" i="22"/>
  <c r="W7" i="22" s="1"/>
  <c r="J6" i="22"/>
  <c r="K6" i="22" s="1"/>
  <c r="D6" i="22"/>
  <c r="E6" i="22" s="1"/>
  <c r="J5" i="22" l="1"/>
  <c r="K5" i="22" s="1"/>
  <c r="D5" i="22"/>
  <c r="E5" i="22" s="1"/>
  <c r="X61" i="8"/>
  <c r="U5" i="22" s="1"/>
  <c r="V6" i="22" s="1"/>
  <c r="W6" i="22" s="1"/>
  <c r="X5" i="8"/>
  <c r="O5" i="22" s="1"/>
  <c r="P6" i="22" s="1"/>
  <c r="Q6" i="22" s="1"/>
  <c r="AHH33" i="23"/>
  <c r="AHH19" i="23"/>
  <c r="AHH16" i="23"/>
  <c r="AHH12" i="23"/>
  <c r="AHG33" i="23" l="1"/>
  <c r="AHG19" i="23"/>
  <c r="AHG16" i="23"/>
  <c r="AHG12" i="23"/>
  <c r="J4" i="22"/>
  <c r="K4" i="22" s="1"/>
  <c r="D4" i="22"/>
  <c r="E4" i="22" s="1"/>
  <c r="X4" i="8"/>
  <c r="O4" i="22" s="1"/>
  <c r="P5" i="22" s="1"/>
  <c r="Q5" i="22" s="1"/>
  <c r="X60" i="8"/>
  <c r="U4" i="22" s="1"/>
  <c r="V5" i="22" s="1"/>
  <c r="W5" i="22" s="1"/>
  <c r="AHF33" i="23"/>
  <c r="AHF19" i="23"/>
  <c r="AHF16" i="23"/>
  <c r="AHF12" i="23"/>
  <c r="J3" i="22" l="1"/>
  <c r="X59" i="8" l="1"/>
  <c r="U3" i="22" s="1"/>
  <c r="V4" i="22" s="1"/>
  <c r="W4" i="22" s="1"/>
  <c r="X3" i="8"/>
  <c r="O3" i="22" s="1"/>
  <c r="P4" i="22" s="1"/>
  <c r="Q4"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N30" i="22" s="1"/>
  <c r="R30" i="22" s="1"/>
  <c r="S30" i="22" s="1"/>
  <c r="W86" i="8"/>
  <c r="W85" i="8"/>
  <c r="T29" i="22" s="1"/>
  <c r="X29" i="22" s="1"/>
  <c r="Y29" i="22" s="1"/>
  <c r="W29" i="8"/>
  <c r="W28" i="8"/>
  <c r="N28" i="22" s="1"/>
  <c r="R28" i="22" s="1"/>
  <c r="S28" i="22" s="1"/>
  <c r="W84" i="8"/>
  <c r="W83" i="8"/>
  <c r="W27" i="8"/>
  <c r="N27" i="22" s="1"/>
  <c r="R27" i="22" s="1"/>
  <c r="S27" i="22" s="1"/>
  <c r="W82" i="8"/>
  <c r="T26" i="22" s="1"/>
  <c r="X26" i="22" s="1"/>
  <c r="Y26" i="22" s="1"/>
  <c r="W26" i="8"/>
  <c r="N26" i="22" s="1"/>
  <c r="R26" i="22" s="1"/>
  <c r="S26" i="22" s="1"/>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T4" i="22" l="1"/>
  <c r="X4" i="22" s="1"/>
  <c r="Y4" i="22" s="1"/>
  <c r="T5" i="22"/>
  <c r="X5" i="22" s="1"/>
  <c r="Y5" i="22" s="1"/>
  <c r="T6" i="22"/>
  <c r="X6" i="22" s="1"/>
  <c r="Y6" i="22" s="1"/>
  <c r="T7" i="22"/>
  <c r="X7" i="22" s="1"/>
  <c r="Y7" i="22" s="1"/>
  <c r="T8" i="22"/>
  <c r="X8" i="22" s="1"/>
  <c r="Y8" i="22" s="1"/>
  <c r="T9" i="22"/>
  <c r="X9" i="22" s="1"/>
  <c r="Y9" i="22" s="1"/>
  <c r="T10" i="22"/>
  <c r="X10" i="22" s="1"/>
  <c r="Y10" i="22" s="1"/>
  <c r="T11" i="22"/>
  <c r="X11" i="22" s="1"/>
  <c r="Y11" i="22" s="1"/>
  <c r="T12" i="22"/>
  <c r="X12" i="22" s="1"/>
  <c r="Y12" i="22" s="1"/>
  <c r="T13" i="22"/>
  <c r="X13" i="22" s="1"/>
  <c r="Y13" i="22" s="1"/>
  <c r="T14" i="22"/>
  <c r="X14" i="22" s="1"/>
  <c r="Y14" i="22" s="1"/>
  <c r="T15" i="22"/>
  <c r="X15" i="22" s="1"/>
  <c r="Y15" i="22" s="1"/>
  <c r="T16" i="22"/>
  <c r="X16" i="22" s="1"/>
  <c r="Y16" i="22" s="1"/>
  <c r="T17" i="22"/>
  <c r="X17" i="22" s="1"/>
  <c r="Y17" i="22" s="1"/>
  <c r="T18" i="22"/>
  <c r="X18" i="22" s="1"/>
  <c r="Y18" i="22" s="1"/>
  <c r="T19" i="22"/>
  <c r="X19" i="22" s="1"/>
  <c r="Y19" i="22" s="1"/>
  <c r="T20" i="22"/>
  <c r="X20" i="22" s="1"/>
  <c r="Y20" i="22" s="1"/>
  <c r="T21" i="22"/>
  <c r="X21" i="22" s="1"/>
  <c r="Y21" i="22" s="1"/>
  <c r="T22" i="22"/>
  <c r="X22" i="22" s="1"/>
  <c r="Y22" i="22" s="1"/>
  <c r="T23" i="22"/>
  <c r="X23" i="22" s="1"/>
  <c r="Y23" i="22" s="1"/>
  <c r="T24" i="22"/>
  <c r="X24" i="22" s="1"/>
  <c r="Y24" i="22" s="1"/>
  <c r="T25" i="22"/>
  <c r="X25" i="22" s="1"/>
  <c r="Y25" i="22" s="1"/>
  <c r="T27" i="22"/>
  <c r="X27" i="22" s="1"/>
  <c r="Y27" i="22" s="1"/>
  <c r="T28" i="22"/>
  <c r="X28" i="22" s="1"/>
  <c r="Y28" i="22" s="1"/>
  <c r="T30" i="22"/>
  <c r="X30" i="22" s="1"/>
  <c r="Y30" i="22" s="1"/>
  <c r="T31" i="22"/>
  <c r="X31" i="22" s="1"/>
  <c r="Y31" i="22" s="1"/>
  <c r="T32" i="22"/>
  <c r="X32" i="22" s="1"/>
  <c r="Y32" i="22" s="1"/>
  <c r="T33" i="22"/>
  <c r="X33" i="22" s="1"/>
  <c r="Y33" i="22" s="1"/>
  <c r="T34" i="22"/>
  <c r="X34" i="22" s="1"/>
  <c r="Y34" i="22" s="1"/>
  <c r="T35" i="22"/>
  <c r="X35" i="22" s="1"/>
  <c r="Y35" i="22" s="1"/>
  <c r="T36" i="22"/>
  <c r="X36" i="22" s="1"/>
  <c r="Y36" i="22" s="1"/>
  <c r="T37" i="22"/>
  <c r="X37" i="22" s="1"/>
  <c r="Y37" i="22" s="1"/>
  <c r="T38" i="22"/>
  <c r="X38" i="22" s="1"/>
  <c r="Y38" i="22" s="1"/>
  <c r="T39" i="22"/>
  <c r="X39" i="22" s="1"/>
  <c r="Y39" i="22" s="1"/>
  <c r="T40" i="22"/>
  <c r="X40" i="22" s="1"/>
  <c r="Y40" i="22" s="1"/>
  <c r="T41" i="22"/>
  <c r="X41" i="22" s="1"/>
  <c r="Y41" i="22" s="1"/>
  <c r="T42" i="22"/>
  <c r="X42" i="22" s="1"/>
  <c r="Y42" i="22" s="1"/>
  <c r="T43" i="22"/>
  <c r="X43" i="22" s="1"/>
  <c r="Y43" i="22" s="1"/>
  <c r="T44" i="22"/>
  <c r="X44" i="22" s="1"/>
  <c r="Y44" i="22" s="1"/>
  <c r="T45" i="22"/>
  <c r="X45" i="22" s="1"/>
  <c r="Y45" i="22" s="1"/>
  <c r="T46" i="22"/>
  <c r="X46" i="22" s="1"/>
  <c r="Y46" i="22" s="1"/>
  <c r="T47" i="22"/>
  <c r="X47" i="22" s="1"/>
  <c r="Y47" i="22" s="1"/>
  <c r="T48" i="22"/>
  <c r="X48" i="22" s="1"/>
  <c r="Y48" i="22" s="1"/>
  <c r="T49" i="22"/>
  <c r="X49" i="22" s="1"/>
  <c r="Y49" i="22" s="1"/>
  <c r="T50" i="22"/>
  <c r="X50" i="22" s="1"/>
  <c r="Y50" i="22" s="1"/>
  <c r="T51" i="22"/>
  <c r="X51" i="22" s="1"/>
  <c r="Y51" i="22" s="1"/>
  <c r="T52" i="22"/>
  <c r="X52" i="22" s="1"/>
  <c r="Y52" i="22" s="1"/>
  <c r="T53" i="22"/>
  <c r="X53" i="22" s="1"/>
  <c r="Y53" i="22" s="1"/>
  <c r="T54" i="22"/>
  <c r="N4" i="22"/>
  <c r="R4" i="22" s="1"/>
  <c r="S4" i="22" s="1"/>
  <c r="N5" i="22"/>
  <c r="R5" i="22" s="1"/>
  <c r="S5" i="22" s="1"/>
  <c r="N6" i="22"/>
  <c r="R6" i="22" s="1"/>
  <c r="S6" i="22" s="1"/>
  <c r="N7" i="22"/>
  <c r="R7" i="22" s="1"/>
  <c r="S7" i="22" s="1"/>
  <c r="N8" i="22"/>
  <c r="R8" i="22" s="1"/>
  <c r="S8" i="22" s="1"/>
  <c r="N9" i="22"/>
  <c r="R9" i="22" s="1"/>
  <c r="S9" i="22" s="1"/>
  <c r="N10" i="22"/>
  <c r="R10" i="22" s="1"/>
  <c r="S10" i="22" s="1"/>
  <c r="N11" i="22"/>
  <c r="R11" i="22" s="1"/>
  <c r="S11" i="22" s="1"/>
  <c r="N12" i="22"/>
  <c r="R12" i="22" s="1"/>
  <c r="S12" i="22" s="1"/>
  <c r="N13" i="22"/>
  <c r="R13" i="22" s="1"/>
  <c r="S13" i="22" s="1"/>
  <c r="N14" i="22"/>
  <c r="R14" i="22" s="1"/>
  <c r="S14" i="22" s="1"/>
  <c r="N15" i="22"/>
  <c r="R15" i="22" s="1"/>
  <c r="S15" i="22" s="1"/>
  <c r="N16" i="22"/>
  <c r="R16" i="22" s="1"/>
  <c r="S16" i="22" s="1"/>
  <c r="N17" i="22"/>
  <c r="R17" i="22" s="1"/>
  <c r="S17" i="22" s="1"/>
  <c r="N18" i="22"/>
  <c r="R18" i="22" s="1"/>
  <c r="S18" i="22" s="1"/>
  <c r="N19" i="22"/>
  <c r="R19" i="22" s="1"/>
  <c r="S19" i="22" s="1"/>
  <c r="N20" i="22"/>
  <c r="R20" i="22" s="1"/>
  <c r="S20" i="22" s="1"/>
  <c r="N21" i="22"/>
  <c r="R21" i="22" s="1"/>
  <c r="S21" i="22" s="1"/>
  <c r="N22" i="22"/>
  <c r="R22" i="22" s="1"/>
  <c r="S22" i="22" s="1"/>
  <c r="N23" i="22"/>
  <c r="R23" i="22" s="1"/>
  <c r="S23" i="22" s="1"/>
  <c r="N24" i="22"/>
  <c r="R24" i="22" s="1"/>
  <c r="S24" i="22" s="1"/>
  <c r="N25" i="22"/>
  <c r="R25" i="22" s="1"/>
  <c r="S25" i="22" s="1"/>
  <c r="N29" i="22"/>
  <c r="R29" i="22" s="1"/>
  <c r="S29" i="22" s="1"/>
  <c r="N31" i="22"/>
  <c r="R31" i="22" s="1"/>
  <c r="S31" i="22" s="1"/>
  <c r="N32" i="22"/>
  <c r="R32" i="22" s="1"/>
  <c r="S32" i="22" s="1"/>
  <c r="N33" i="22"/>
  <c r="R33" i="22" s="1"/>
  <c r="S33" i="22" s="1"/>
  <c r="N34" i="22"/>
  <c r="R34" i="22" s="1"/>
  <c r="S34" i="22" s="1"/>
  <c r="N35" i="22"/>
  <c r="R35" i="22" s="1"/>
  <c r="S35" i="22" s="1"/>
  <c r="N36" i="22"/>
  <c r="R36" i="22" s="1"/>
  <c r="S36" i="22" s="1"/>
  <c r="N37" i="22"/>
  <c r="R37" i="22" s="1"/>
  <c r="S37" i="22" s="1"/>
  <c r="N38" i="22"/>
  <c r="R38" i="22" s="1"/>
  <c r="S38" i="22" s="1"/>
  <c r="N39" i="22"/>
  <c r="R39" i="22" s="1"/>
  <c r="S39" i="22" s="1"/>
  <c r="N40" i="22"/>
  <c r="R40" i="22" s="1"/>
  <c r="S40" i="22" s="1"/>
  <c r="N41" i="22"/>
  <c r="R41" i="22" s="1"/>
  <c r="S41" i="22" s="1"/>
  <c r="N42" i="22"/>
  <c r="R42" i="22" s="1"/>
  <c r="S42" i="22" s="1"/>
  <c r="N43" i="22"/>
  <c r="R43" i="22" s="1"/>
  <c r="S43" i="22" s="1"/>
  <c r="N44" i="22"/>
  <c r="R44" i="22" s="1"/>
  <c r="S44" i="22" s="1"/>
  <c r="N45" i="22"/>
  <c r="R45" i="22" s="1"/>
  <c r="S45" i="22" s="1"/>
  <c r="N46" i="22"/>
  <c r="R46" i="22" s="1"/>
  <c r="S46" i="22" s="1"/>
  <c r="N47" i="22"/>
  <c r="R47" i="22" s="1"/>
  <c r="S47" i="22" s="1"/>
  <c r="N48" i="22"/>
  <c r="R48" i="22" s="1"/>
  <c r="S48" i="22" s="1"/>
  <c r="N49" i="22"/>
  <c r="R49" i="22" s="1"/>
  <c r="S49" i="22" s="1"/>
  <c r="N50" i="22"/>
  <c r="R50" i="22" s="1"/>
  <c r="S50" i="22" s="1"/>
  <c r="N51" i="22"/>
  <c r="R51" i="22" s="1"/>
  <c r="S51" i="22" s="1"/>
  <c r="N52" i="22"/>
  <c r="R52" i="22" s="1"/>
  <c r="S52" i="22" s="1"/>
  <c r="N53" i="22"/>
  <c r="R53" i="22" s="1"/>
  <c r="S53" i="22" s="1"/>
  <c r="N54" i="22"/>
  <c r="H4" i="22"/>
  <c r="L4" i="22" s="1"/>
  <c r="M4" i="22" s="1"/>
  <c r="H5" i="22"/>
  <c r="L5" i="22" s="1"/>
  <c r="M5" i="22" s="1"/>
  <c r="H6" i="22"/>
  <c r="L6" i="22" s="1"/>
  <c r="M6" i="22" s="1"/>
  <c r="H7" i="22"/>
  <c r="L7" i="22" s="1"/>
  <c r="M7" i="22" s="1"/>
  <c r="H8" i="22"/>
  <c r="L8" i="22" s="1"/>
  <c r="M8" i="22" s="1"/>
  <c r="H9" i="22"/>
  <c r="L9" i="22" s="1"/>
  <c r="M9" i="22" s="1"/>
  <c r="H10" i="22"/>
  <c r="L10" i="22" s="1"/>
  <c r="M10" i="22" s="1"/>
  <c r="H11" i="22"/>
  <c r="L11" i="22" s="1"/>
  <c r="M11" i="22" s="1"/>
  <c r="H12" i="22"/>
  <c r="L12" i="22" s="1"/>
  <c r="M12" i="22" s="1"/>
  <c r="H13" i="22"/>
  <c r="L13" i="22" s="1"/>
  <c r="M13" i="22" s="1"/>
  <c r="H14" i="22"/>
  <c r="L14" i="22" s="1"/>
  <c r="M14" i="22" s="1"/>
  <c r="H15" i="22"/>
  <c r="L15" i="22" s="1"/>
  <c r="M15" i="22" s="1"/>
  <c r="H16" i="22"/>
  <c r="L16" i="22" s="1"/>
  <c r="M16" i="22" s="1"/>
  <c r="H17" i="22"/>
  <c r="L17" i="22" s="1"/>
  <c r="M17" i="22" s="1"/>
  <c r="H18" i="22"/>
  <c r="L18" i="22" s="1"/>
  <c r="M18" i="22" s="1"/>
  <c r="H19" i="22"/>
  <c r="L19" i="22" s="1"/>
  <c r="M19" i="22" s="1"/>
  <c r="H20" i="22"/>
  <c r="L20" i="22" s="1"/>
  <c r="M20" i="22" s="1"/>
  <c r="H21" i="22"/>
  <c r="L21" i="22" s="1"/>
  <c r="M21" i="22" s="1"/>
  <c r="H22" i="22"/>
  <c r="L22" i="22" s="1"/>
  <c r="M22" i="22" s="1"/>
  <c r="H23" i="22"/>
  <c r="L23" i="22" s="1"/>
  <c r="M23" i="22" s="1"/>
  <c r="H24" i="22"/>
  <c r="L24" i="22" s="1"/>
  <c r="M24" i="22" s="1"/>
  <c r="H25" i="22"/>
  <c r="L25" i="22" s="1"/>
  <c r="M25" i="22" s="1"/>
  <c r="H27" i="22"/>
  <c r="L27" i="22" s="1"/>
  <c r="M27" i="22" s="1"/>
  <c r="H28" i="22"/>
  <c r="L28" i="22" s="1"/>
  <c r="M28" i="22" s="1"/>
  <c r="H29" i="22"/>
  <c r="L29" i="22" s="1"/>
  <c r="M29" i="22" s="1"/>
  <c r="H30" i="22"/>
  <c r="L30" i="22" s="1"/>
  <c r="M30" i="22" s="1"/>
  <c r="H31" i="22"/>
  <c r="L31" i="22" s="1"/>
  <c r="M31" i="22" s="1"/>
  <c r="H32" i="22"/>
  <c r="L32" i="22" s="1"/>
  <c r="M32" i="22" s="1"/>
  <c r="H33" i="22"/>
  <c r="L33" i="22" s="1"/>
  <c r="M33" i="22" s="1"/>
  <c r="H34" i="22"/>
  <c r="L34" i="22" s="1"/>
  <c r="M34" i="22" s="1"/>
  <c r="H35" i="22"/>
  <c r="L35" i="22" s="1"/>
  <c r="M35" i="22" s="1"/>
  <c r="H36" i="22"/>
  <c r="L36" i="22" s="1"/>
  <c r="M36" i="22" s="1"/>
  <c r="H37" i="22"/>
  <c r="L37" i="22" s="1"/>
  <c r="M37" i="22" s="1"/>
  <c r="H38" i="22"/>
  <c r="L38" i="22" s="1"/>
  <c r="M38" i="22" s="1"/>
  <c r="H39" i="22"/>
  <c r="L39" i="22" s="1"/>
  <c r="M39" i="22" s="1"/>
  <c r="H40" i="22"/>
  <c r="L40" i="22" s="1"/>
  <c r="M40" i="22" s="1"/>
  <c r="H41" i="22"/>
  <c r="L41" i="22" s="1"/>
  <c r="M41" i="22" s="1"/>
  <c r="H42" i="22"/>
  <c r="L42" i="22" s="1"/>
  <c r="M42" i="22" s="1"/>
  <c r="H43" i="22"/>
  <c r="L43" i="22" s="1"/>
  <c r="M43" i="22" s="1"/>
  <c r="H44" i="22"/>
  <c r="L44" i="22" s="1"/>
  <c r="M44" i="22" s="1"/>
  <c r="H45" i="22"/>
  <c r="L45" i="22" s="1"/>
  <c r="M45" i="22" s="1"/>
  <c r="H46" i="22"/>
  <c r="L46" i="22" s="1"/>
  <c r="M46" i="22" s="1"/>
  <c r="H47" i="22"/>
  <c r="L47" i="22" s="1"/>
  <c r="M47" i="22" s="1"/>
  <c r="H48" i="22"/>
  <c r="L48" i="22" s="1"/>
  <c r="M48" i="22" s="1"/>
  <c r="H49" i="22"/>
  <c r="L49" i="22" s="1"/>
  <c r="M49" i="22" s="1"/>
  <c r="H50" i="22"/>
  <c r="L50" i="22" s="1"/>
  <c r="M50" i="22" s="1"/>
  <c r="H51" i="22"/>
  <c r="L51" i="22" s="1"/>
  <c r="M51" i="22" s="1"/>
  <c r="H52" i="22"/>
  <c r="L52" i="22" s="1"/>
  <c r="M52" i="22" s="1"/>
  <c r="H53" i="22"/>
  <c r="L53" i="22" s="1"/>
  <c r="M53" i="22" s="1"/>
  <c r="H54" i="22"/>
  <c r="H3" i="22"/>
  <c r="L3" i="22" s="1"/>
  <c r="M3" i="22" s="1"/>
  <c r="B4" i="22"/>
  <c r="F4" i="22" s="1"/>
  <c r="G4" i="22" s="1"/>
  <c r="B5" i="22"/>
  <c r="F5" i="22" s="1"/>
  <c r="G5" i="22" s="1"/>
  <c r="B6" i="22"/>
  <c r="F6" i="22" s="1"/>
  <c r="G6" i="22" s="1"/>
  <c r="B7" i="22"/>
  <c r="F7" i="22" s="1"/>
  <c r="G7" i="22" s="1"/>
  <c r="B8" i="22"/>
  <c r="F8" i="22" s="1"/>
  <c r="G8" i="22" s="1"/>
  <c r="B9" i="22"/>
  <c r="F9" i="22" s="1"/>
  <c r="G9" i="22" s="1"/>
  <c r="B10" i="22"/>
  <c r="F10" i="22" s="1"/>
  <c r="G10" i="22" s="1"/>
  <c r="B11" i="22"/>
  <c r="F11" i="22" s="1"/>
  <c r="G11" i="22" s="1"/>
  <c r="B12" i="22"/>
  <c r="F12" i="22" s="1"/>
  <c r="G12" i="22" s="1"/>
  <c r="B13" i="22"/>
  <c r="F13" i="22" s="1"/>
  <c r="G13" i="22" s="1"/>
  <c r="B14" i="22"/>
  <c r="F14" i="22" s="1"/>
  <c r="G14" i="22" s="1"/>
  <c r="B15" i="22"/>
  <c r="F15" i="22" s="1"/>
  <c r="G15" i="22" s="1"/>
  <c r="B16" i="22"/>
  <c r="F16" i="22" s="1"/>
  <c r="G16" i="22" s="1"/>
  <c r="B17" i="22"/>
  <c r="F17" i="22" s="1"/>
  <c r="G17" i="22" s="1"/>
  <c r="B18" i="22"/>
  <c r="F18" i="22" s="1"/>
  <c r="G18" i="22" s="1"/>
  <c r="B19" i="22"/>
  <c r="F19" i="22" s="1"/>
  <c r="G19" i="22" s="1"/>
  <c r="B20" i="22"/>
  <c r="F20" i="22" s="1"/>
  <c r="G20" i="22" s="1"/>
  <c r="B21" i="22"/>
  <c r="F21" i="22" s="1"/>
  <c r="G21" i="22" s="1"/>
  <c r="B22" i="22"/>
  <c r="F22" i="22" s="1"/>
  <c r="G22" i="22" s="1"/>
  <c r="B23" i="22"/>
  <c r="F23" i="22" s="1"/>
  <c r="G23" i="22" s="1"/>
  <c r="B24" i="22"/>
  <c r="F24" i="22" s="1"/>
  <c r="G24" i="22" s="1"/>
  <c r="B25" i="22"/>
  <c r="F25" i="22" s="1"/>
  <c r="G25" i="22" s="1"/>
  <c r="B26" i="22"/>
  <c r="F26" i="22" s="1"/>
  <c r="G26" i="22" s="1"/>
  <c r="B27" i="22"/>
  <c r="F27" i="22" s="1"/>
  <c r="G27" i="22" s="1"/>
  <c r="B28" i="22"/>
  <c r="F28" i="22" s="1"/>
  <c r="G28" i="22" s="1"/>
  <c r="B29" i="22"/>
  <c r="F29" i="22" s="1"/>
  <c r="G29" i="22" s="1"/>
  <c r="B30" i="22"/>
  <c r="F30" i="22" s="1"/>
  <c r="G30" i="22" s="1"/>
  <c r="B31" i="22"/>
  <c r="F31" i="22" s="1"/>
  <c r="G31" i="22" s="1"/>
  <c r="B32" i="22"/>
  <c r="F32" i="22" s="1"/>
  <c r="G32" i="22" s="1"/>
  <c r="B33" i="22"/>
  <c r="F33" i="22" s="1"/>
  <c r="G33" i="22" s="1"/>
  <c r="B34" i="22"/>
  <c r="F34" i="22" s="1"/>
  <c r="G34" i="22" s="1"/>
  <c r="B35" i="22"/>
  <c r="F35" i="22" s="1"/>
  <c r="G35" i="22" s="1"/>
  <c r="B36" i="22"/>
  <c r="F36" i="22" s="1"/>
  <c r="G36" i="22" s="1"/>
  <c r="B37" i="22"/>
  <c r="F37" i="22" s="1"/>
  <c r="G37" i="22" s="1"/>
  <c r="B38" i="22"/>
  <c r="F38" i="22" s="1"/>
  <c r="G38" i="22" s="1"/>
  <c r="B39" i="22"/>
  <c r="F39" i="22" s="1"/>
  <c r="G39" i="22" s="1"/>
  <c r="B40" i="22"/>
  <c r="F40" i="22" s="1"/>
  <c r="G40" i="22" s="1"/>
  <c r="B41" i="22"/>
  <c r="F41" i="22" s="1"/>
  <c r="G41" i="22" s="1"/>
  <c r="B42" i="22"/>
  <c r="F42" i="22" s="1"/>
  <c r="G42" i="22" s="1"/>
  <c r="B43" i="22"/>
  <c r="F43" i="22" s="1"/>
  <c r="G43" i="22" s="1"/>
  <c r="B44" i="22"/>
  <c r="F44" i="22" s="1"/>
  <c r="G44" i="22" s="1"/>
  <c r="B45" i="22"/>
  <c r="F45" i="22" s="1"/>
  <c r="G45" i="22" s="1"/>
  <c r="B46" i="22"/>
  <c r="F46" i="22" s="1"/>
  <c r="G46" i="22" s="1"/>
  <c r="B47" i="22"/>
  <c r="F47" i="22" s="1"/>
  <c r="G47" i="22" s="1"/>
  <c r="B48" i="22"/>
  <c r="F48" i="22" s="1"/>
  <c r="G48" i="22" s="1"/>
  <c r="B49" i="22"/>
  <c r="F49" i="22" s="1"/>
  <c r="G49" i="22" s="1"/>
  <c r="B50" i="22"/>
  <c r="F50" i="22" s="1"/>
  <c r="G50" i="22" s="1"/>
  <c r="B51" i="22"/>
  <c r="F51" i="22" s="1"/>
  <c r="G51" i="22" s="1"/>
  <c r="B52" i="22"/>
  <c r="F52" i="22" s="1"/>
  <c r="G52" i="22" s="1"/>
  <c r="B53" i="22"/>
  <c r="F53" i="22" s="1"/>
  <c r="G53" i="22" s="1"/>
  <c r="B54" i="22"/>
  <c r="B3" i="22"/>
  <c r="F3" i="22" s="1"/>
  <c r="G3" i="22" s="1"/>
  <c r="K3" i="22" l="1"/>
  <c r="L54" i="22"/>
  <c r="M54" i="22" s="1"/>
  <c r="V3" i="22"/>
  <c r="W3" i="22" s="1"/>
  <c r="X54" i="22"/>
  <c r="Y54" i="22" s="1"/>
  <c r="P3" i="22"/>
  <c r="Q3" i="22" s="1"/>
  <c r="R54" i="22"/>
  <c r="S54" i="22" s="1"/>
  <c r="D3" i="22"/>
  <c r="E3" i="22" s="1"/>
  <c r="F54" i="22"/>
  <c r="G54" i="22" s="1"/>
  <c r="W59" i="8"/>
  <c r="T3" i="22" s="1"/>
  <c r="X3" i="22" s="1"/>
  <c r="Y3" i="22" s="1"/>
  <c r="W3" i="8"/>
  <c r="N3" i="22" s="1"/>
  <c r="R3" i="22" s="1"/>
  <c r="S3" i="22" s="1"/>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<sst xmlns="http://schemas.openxmlformats.org/spreadsheetml/2006/main" count="1881" uniqueCount="272">
  <si>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</si>
  <si>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</si>
  <si>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</si>
  <si>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</si>
  <si>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</si>
  <si>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</si>
  <si>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</si>
  <si>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</si>
  <si>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</si>
  <si>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</si>
  <si>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</si>
  <si>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</si>
  <si>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</si>
  <si>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</si>
  <si>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</si>
  <si>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</si>
  <si>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</si>
  <si>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</si>
  <si>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</si>
  <si>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</si>
  <si>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</si>
  <si>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</si>
  <si>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</si>
  <si>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</si>
  <si>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</si>
  <si>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</si>
  <si>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</si>
  <si>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</si>
  <si>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</si>
  <si>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</si>
  <si>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</si>
  <si>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</si>
  <si>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</si>
  <si>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</si>
  <si>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</si>
  <si>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</si>
  <si>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</si>
  <si>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</si>
  <si>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</si>
  <si>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</si>
  <si>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</si>
  <si>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</si>
  <si>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</si>
  <si>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</si>
  <si>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</si>
  <si>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</si>
  <si>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</si>
  <si>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</si>
  <si>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</si>
  <si>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</si>
  <si>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</si>
  <si>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</si>
  <si>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</si>
  <si>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</si>
  <si>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</si>
  <si>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</si>
  <si>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</si>
  <si>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</si>
  <si>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</si>
  <si>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</si>
  <si>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</si>
  <si>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</si>
  <si>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</si>
  <si>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</si>
  <si>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</si>
  <si>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</si>
  <si>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</si>
  <si>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</si>
  <si>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</si>
  <si>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</si>
  <si>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</si>
  <si>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</si>
  <si>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</si>
  <si>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</si>
  <si>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</si>
  <si>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</si>
  <si>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</si>
  <si>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</si>
  <si>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</si>
  <si>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</si>
  <si>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</si>
  <si>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</si>
  <si>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</si>
  <si>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</si>
  <si>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</si>
  <si>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</si>
  <si>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</si>
  <si>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</si>
  <si>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</si>
  <si>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</si>
  <si>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</si>
  <si>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</si>
  <si>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</si>
  <si>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</si>
  <si>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</si>
  <si>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</si>
  <si>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</si>
  <si>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</si>
  <si>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</si>
  <si>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</si>
  <si>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</si>
  <si>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</si>
  <si>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</si>
  <si>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</si>
  <si>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</si>
  <si>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</si>
  <si>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</si>
  <si>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</si>
  <si>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</si>
  <si>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</si>
  <si>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</si>
  <si>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</si>
  <si>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</si>
  <si>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</si>
  <si>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</si>
  <si>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</si>
  <si>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</si>
  <si>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</si>
  <si>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</si>
  <si>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</si>
  <si>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</si>
  <si>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</si>
  <si>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</si>
  <si>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</si>
  <si>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</si>
  <si>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</si>
  <si>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</si>
  <si>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</si>
  <si>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</si>
  <si>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</si>
  <si>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</si>
  <si>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</si>
  <si>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</si>
  <si>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</si>
  <si>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</si>
  <si>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</si>
  <si>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</si>
  <si>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</si>
  <si>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</si>
  <si>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</si>
  <si>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</si>
  <si>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</si>
  <si>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</si>
  <si>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</si>
  <si>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</si>
  <si>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</si>
  <si>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</si>
  <si>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</si>
  <si>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</si>
  <si>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</si>
  <si>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</si>
  <si>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</si>
  <si>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</si>
  <si>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</si>
  <si>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</si>
  <si>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</si>
  <si>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</si>
  <si>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</si>
  <si>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</si>
  <si>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</si>
  <si>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</si>
  <si>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</si>
  <si>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</si>
  <si>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</si>
  <si>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</si>
  <si>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</si>
  <si>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</si>
  <si>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</si>
  <si>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</si>
  <si>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</si>
  <si>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</si>
  <si>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</si>
  <si>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</si>
  <si>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</si>
  <si>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</si>
  <si>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</si>
  <si>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</si>
  <si>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</si>
  <si>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</si>
  <si>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</si>
  <si>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</si>
  <si>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</si>
  <si>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</si>
  <si>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</si>
  <si>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</si>
  <si>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</si>
  <si>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</si>
  <si>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</si>
  <si>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</si>
  <si>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</si>
  <si>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</si>
  <si>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</si>
  <si>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</si>
  <si>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</si>
  <si>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</si>
  <si>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</si>
  <si>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</si>
  <si>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</si>
  <si>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</si>
  <si>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</si>
  <si>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</si>
  <si>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</si>
  <si>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</si>
  <si>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</si>
  <si>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</si>
  <si>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</si>
  <si>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</si>
  <si>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</si>
  <si>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</si>
  <si>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</si>
  <si>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</si>
  <si>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</si>
  <si>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</si>
  <si>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</si>
  <si>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</si>
  <si>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</si>
  <si>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</si>
  <si>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</si>
  <si>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</si>
  <si>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</si>
  <si>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</si>
  <si>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</si>
  <si>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</si>
  <si>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</si>
  <si>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</si>
  <si>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</si>
  <si>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</si>
  <si>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</si>
  <si>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</si>
  <si>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</si>
  <si>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</si>
  <si>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</si>
  <si>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</si>
  <si>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</si>
  <si>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</si>
  <si>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</si>
  <si>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</si>
  <si>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</si>
  <si>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</si>
  <si>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Weekly IC</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</si>
  <si>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</si>
  <si>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</si>
  <si>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</si>
  <si>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</si>
  <si>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</si>
  <si>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</si>
  <si>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</si>
  <si>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</si>
  <si>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</si>
  <si>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</si>
  <si>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</si>
  <si>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</si>
  <si>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</si>
  <si>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</si>
  <si>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</si>
  <si>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</si>
  <si>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</si>
  <si>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</si>
  <si>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</si>
  <si>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</si>
  <si>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</si>
  <si>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</si>
  <si>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</si>
  <si>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</si>
  <si>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Year</t>
  </si>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</sst>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b/>
      <sz val="10"/>
      <color theme="1"/>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11"/>
      <color indexed="8"/>
      <name val="Aptos"/>
      <family val="2"/>
    </font>
    <font>
      <sz val="11"/>
      <color rgb="FFFF0000"/>
      <name val="Aptos"/>
      <family val="2"/>
    </font>
    <font>
      <sz val="11"/>
      <color rgb="FFFF00FF"/>
      <name val="Aptos"/>
      <family val="2"/>
    </font>
    <font>
      <sz val="11"/>
      <color rgb="FF00CC00"/>
      <name val="Aptos"/>
      <family val="2"/>
    </font>
    <font>
      <sz val="11"/>
      <color rgb="FF0000FF"/>
      <name val="Aptos"/>
      <family val="2"/>
    </font>
    <font>
      <sz val="8"/>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58">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2" fillId="0" borderId="0" xfId="0" applyFont="1"/>
    <xf numFmtId="0" fontId="24" fillId="0" borderId="0" xfId="0" applyFont="1"/>
    <xf numFmtId="3" fontId="22" fillId="0" borderId="0" xfId="0" applyNumberFormat="1" applyFont="1"/>
    <xf numFmtId="1" fontId="22" fillId="0" borderId="0" xfId="0" applyNumberFormat="1" applyFont="1"/>
    <xf numFmtId="0" fontId="26" fillId="0" borderId="4" xfId="4" applyFont="1" applyBorder="1" applyAlignment="1">
      <alignment horizontal="right" vertical="center" wrapText="1"/>
    </xf>
    <xf numFmtId="3" fontId="25" fillId="0" borderId="0" xfId="1" applyNumberFormat="1" applyFont="1" applyFill="1" applyBorder="1" applyAlignment="1" applyProtection="1">
      <alignment vertical="center"/>
    </xf>
    <xf numFmtId="3" fontId="25"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1" fontId="25" fillId="0" borderId="0" xfId="0" applyNumberFormat="1" applyFont="1" applyAlignment="1">
      <alignment vertical="center"/>
    </xf>
    <xf numFmtId="0" fontId="26" fillId="0" borderId="5" xfId="4" applyFont="1" applyBorder="1" applyAlignment="1">
      <alignment horizontal="right" vertical="center" wrapText="1"/>
    </xf>
    <xf numFmtId="0" fontId="26" fillId="0" borderId="3" xfId="4" applyFont="1" applyBorder="1" applyAlignment="1">
      <alignment horizontal="right" vertical="center" wrapText="1"/>
    </xf>
    <xf numFmtId="0" fontId="26" fillId="0" borderId="5" xfId="6" applyFont="1" applyBorder="1" applyAlignment="1">
      <alignment horizontal="right" vertical="center" wrapText="1"/>
    </xf>
    <xf numFmtId="0" fontId="26" fillId="0" borderId="9" xfId="6" applyFont="1" applyBorder="1" applyAlignment="1">
      <alignment horizontal="right" vertical="center" wrapText="1"/>
    </xf>
    <xf numFmtId="164" fontId="22" fillId="0" borderId="0" xfId="0" applyNumberFormat="1" applyFont="1"/>
    <xf numFmtId="3" fontId="22" fillId="0" borderId="0" xfId="0" applyNumberFormat="1" applyFont="1" applyAlignment="1">
      <alignment vertical="center"/>
    </xf>
    <xf numFmtId="1" fontId="22" fillId="0" borderId="0" xfId="0" applyNumberFormat="1" applyFont="1" applyAlignment="1">
      <alignment vertical="center"/>
    </xf>
    <xf numFmtId="0" fontId="22" fillId="0" borderId="0" xfId="0" applyFont="1" applyAlignment="1">
      <alignment horizontal="center" vertical="center"/>
    </xf>
    <xf numFmtId="0" fontId="24" fillId="0" borderId="0" xfId="16" applyFont="1" applyAlignment="1">
      <alignment vertical="center"/>
    </xf>
    <xf numFmtId="0" fontId="23" fillId="0" borderId="0" xfId="0" applyFont="1" applyAlignment="1">
      <alignment vertical="center"/>
    </xf>
    <xf numFmtId="41" fontId="25" fillId="0" borderId="21" xfId="21" quotePrefix="1" applyNumberFormat="1" applyFont="1" applyBorder="1" applyAlignment="1">
      <alignment vertical="center"/>
    </xf>
    <xf numFmtId="1" fontId="23" fillId="0" borderId="0" xfId="0" applyNumberFormat="1" applyFont="1" applyAlignment="1">
      <alignment vertical="center"/>
    </xf>
    <xf numFmtId="0" fontId="24" fillId="0" borderId="0" xfId="0" applyFont="1" applyAlignment="1">
      <alignment vertical="center"/>
    </xf>
    <xf numFmtId="0" fontId="22" fillId="0" borderId="0" xfId="0" applyFont="1" applyAlignment="1">
      <alignment horizontal="right" vertical="center"/>
    </xf>
    <xf numFmtId="164" fontId="24" fillId="0" borderId="0" xfId="1" applyNumberFormat="1" applyFont="1" applyFill="1" applyBorder="1" applyAlignment="1">
      <alignment vertical="center"/>
    </xf>
    <xf numFmtId="3" fontId="24" fillId="0" borderId="0" xfId="0" applyNumberFormat="1" applyFont="1" applyAlignment="1">
      <alignment vertical="center"/>
    </xf>
    <xf numFmtId="164" fontId="22" fillId="0" borderId="0" xfId="0" applyNumberFormat="1" applyFont="1" applyAlignment="1">
      <alignment vertical="center"/>
    </xf>
    <xf numFmtId="0" fontId="22" fillId="12" borderId="0" xfId="0" applyFont="1" applyFill="1" applyAlignment="1">
      <alignment vertical="center"/>
    </xf>
    <xf numFmtId="0" fontId="22" fillId="9" borderId="0" xfId="0" applyFont="1" applyFill="1" applyAlignment="1">
      <alignment vertical="center"/>
    </xf>
    <xf numFmtId="0" fontId="22" fillId="0" borderId="0" xfId="0" applyFont="1" applyAlignment="1">
      <alignment horizontal="left" vertical="center"/>
    </xf>
    <xf numFmtId="0" fontId="24" fillId="0" borderId="25" xfId="2" applyFont="1" applyBorder="1" applyAlignment="1">
      <alignment vertical="center"/>
    </xf>
    <xf numFmtId="0" fontId="26" fillId="0" borderId="26" xfId="4" applyFont="1" applyBorder="1" applyAlignment="1">
      <alignment horizontal="right" vertical="center" wrapText="1"/>
    </xf>
    <xf numFmtId="0" fontId="26" fillId="0" borderId="3" xfId="6" applyFont="1" applyBorder="1" applyAlignment="1">
      <alignment horizontal="right" vertical="center" wrapText="1"/>
    </xf>
    <xf numFmtId="0" fontId="22"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2" fillId="10" borderId="0" xfId="0" applyFont="1" applyFill="1"/>
    <xf numFmtId="9" fontId="22" fillId="0" borderId="0" xfId="0" applyNumberFormat="1" applyFont="1"/>
    <xf numFmtId="167" fontId="22" fillId="0" borderId="0" xfId="13" applyNumberFormat="1" applyFont="1"/>
    <xf numFmtId="9" fontId="22" fillId="0" borderId="0" xfId="13" applyFont="1"/>
    <xf numFmtId="43" fontId="22" fillId="0" borderId="0" xfId="0" applyNumberFormat="1" applyFont="1"/>
    <xf numFmtId="3" fontId="24" fillId="10" borderId="0" xfId="0" applyNumberFormat="1" applyFont="1" applyFill="1" applyAlignment="1">
      <alignment horizontal="right" vertical="center"/>
    </xf>
    <xf numFmtId="3" fontId="24" fillId="10" borderId="0" xfId="1" applyNumberFormat="1" applyFont="1" applyFill="1" applyBorder="1" applyAlignment="1">
      <alignment horizontal="right" vertical="center"/>
    </xf>
    <xf numFmtId="166" fontId="24" fillId="10" borderId="35" xfId="0" applyNumberFormat="1" applyFont="1" applyFill="1" applyBorder="1" applyAlignment="1">
      <alignment horizontal="right"/>
    </xf>
    <xf numFmtId="3" fontId="24" fillId="10" borderId="10" xfId="0" applyNumberFormat="1" applyFont="1" applyFill="1" applyBorder="1" applyAlignment="1">
      <alignment horizontal="right" vertical="center"/>
    </xf>
    <xf numFmtId="166" fontId="24" fillId="10" borderId="34" xfId="0" applyNumberFormat="1" applyFont="1" applyFill="1" applyBorder="1" applyAlignment="1">
      <alignment horizontal="right"/>
    </xf>
    <xf numFmtId="164" fontId="24" fillId="0" borderId="0" xfId="0" applyNumberFormat="1" applyFont="1" applyAlignment="1">
      <alignment horizontal="center"/>
    </xf>
    <xf numFmtId="166" fontId="24" fillId="11" borderId="35" xfId="0" applyNumberFormat="1" applyFont="1" applyFill="1" applyBorder="1" applyAlignment="1">
      <alignment horizontal="right"/>
    </xf>
    <xf numFmtId="0" fontId="22" fillId="11" borderId="7" xfId="0" applyFont="1" applyFill="1" applyBorder="1"/>
    <xf numFmtId="164" fontId="24" fillId="11" borderId="0" xfId="0" applyNumberFormat="1" applyFont="1" applyFill="1" applyAlignment="1">
      <alignment horizontal="center"/>
    </xf>
    <xf numFmtId="164" fontId="24" fillId="11" borderId="10" xfId="0" applyNumberFormat="1" applyFont="1" applyFill="1" applyBorder="1" applyAlignment="1">
      <alignment horizontal="center"/>
    </xf>
    <xf numFmtId="166" fontId="24" fillId="11" borderId="34" xfId="0" applyNumberFormat="1" applyFont="1" applyFill="1" applyBorder="1" applyAlignment="1">
      <alignment horizontal="right"/>
    </xf>
    <xf numFmtId="3" fontId="24" fillId="10" borderId="18" xfId="0" applyNumberFormat="1" applyFont="1" applyFill="1" applyBorder="1" applyAlignment="1">
      <alignment horizontal="right" vertical="center"/>
    </xf>
    <xf numFmtId="3" fontId="24" fillId="10" borderId="30" xfId="0" applyNumberFormat="1" applyFont="1" applyFill="1" applyBorder="1" applyAlignment="1">
      <alignment horizontal="right" vertical="center"/>
    </xf>
    <xf numFmtId="3" fontId="24" fillId="11" borderId="30" xfId="0" applyNumberFormat="1" applyFont="1" applyFill="1" applyBorder="1" applyAlignment="1">
      <alignment horizontal="right" vertical="center"/>
    </xf>
    <xf numFmtId="3" fontId="24" fillId="11" borderId="18" xfId="0" applyNumberFormat="1" applyFont="1" applyFill="1" applyBorder="1" applyAlignment="1">
      <alignment horizontal="right" vertical="center"/>
    </xf>
    <xf numFmtId="0" fontId="30" fillId="0" borderId="0" xfId="0" applyFont="1"/>
    <xf numFmtId="0" fontId="32" fillId="0" borderId="0" xfId="0" applyFont="1"/>
    <xf numFmtId="0" fontId="33" fillId="0" borderId="0" xfId="0" applyFont="1"/>
    <xf numFmtId="0" fontId="31" fillId="0" borderId="0" xfId="0" applyFont="1"/>
    <xf numFmtId="3" fontId="29" fillId="0" borderId="0" xfId="2" applyNumberFormat="1" applyFont="1" applyAlignment="1">
      <alignment horizontal="center"/>
    </xf>
    <xf numFmtId="0" fontId="34" fillId="0" borderId="0" xfId="12" applyFont="1"/>
    <xf numFmtId="167" fontId="22" fillId="0" borderId="0" xfId="0" applyNumberFormat="1" applyFont="1"/>
    <xf numFmtId="0" fontId="23" fillId="0" borderId="0" xfId="0" applyFont="1"/>
    <xf numFmtId="0" fontId="22" fillId="0" borderId="0" xfId="0" applyFont="1" applyAlignment="1">
      <alignment horizontal="right"/>
    </xf>
    <xf numFmtId="0" fontId="23" fillId="0" borderId="0" xfId="0" applyFont="1" applyAlignment="1">
      <alignment horizontal="right"/>
    </xf>
    <xf numFmtId="0" fontId="21" fillId="13" borderId="30" xfId="0" applyFont="1" applyFill="1" applyBorder="1" applyAlignment="1">
      <alignment horizontal="center"/>
    </xf>
    <xf numFmtId="0" fontId="18" fillId="13" borderId="30" xfId="0" applyFont="1" applyFill="1" applyBorder="1" applyAlignment="1">
      <alignment horizontal="center"/>
    </xf>
    <xf numFmtId="0" fontId="18" fillId="14" borderId="30" xfId="0" applyFont="1" applyFill="1" applyBorder="1" applyAlignment="1">
      <alignment horizontal="center"/>
    </xf>
    <xf numFmtId="0" fontId="25" fillId="0" borderId="43" xfId="2" applyFont="1" applyBorder="1" applyAlignment="1">
      <alignment horizontal="left" vertical="center"/>
    </xf>
    <xf numFmtId="0" fontId="25" fillId="0" borderId="43" xfId="2" applyFont="1" applyBorder="1" applyAlignment="1">
      <alignment horizontal="center" vertical="center"/>
    </xf>
    <xf numFmtId="3" fontId="25" fillId="0" borderId="43" xfId="2" applyNumberFormat="1" applyFont="1" applyBorder="1" applyAlignment="1">
      <alignment horizontal="center" vertical="center"/>
    </xf>
    <xf numFmtId="1" fontId="25" fillId="0" borderId="43" xfId="2" applyNumberFormat="1" applyFont="1" applyBorder="1" applyAlignment="1">
      <alignment horizontal="center" vertical="center"/>
    </xf>
    <xf numFmtId="0" fontId="23" fillId="0" borderId="43"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4" fillId="0" borderId="22" xfId="2" applyFont="1" applyBorder="1" applyAlignment="1">
      <alignment horizontal="center" vertical="center"/>
    </xf>
    <xf numFmtId="165" fontId="24" fillId="0" borderId="22" xfId="2" applyNumberFormat="1" applyFont="1" applyBorder="1" applyAlignment="1">
      <alignment horizontal="center" vertical="center"/>
    </xf>
    <xf numFmtId="14" fontId="22" fillId="0" borderId="22" xfId="0" applyNumberFormat="1" applyFont="1" applyBorder="1" applyAlignment="1">
      <alignment horizontal="center" vertical="center"/>
    </xf>
    <xf numFmtId="14" fontId="22" fillId="0" borderId="44" xfId="0" applyNumberFormat="1" applyFont="1" applyBorder="1" applyAlignment="1">
      <alignment horizontal="center" vertical="center"/>
    </xf>
    <xf numFmtId="14" fontId="22" fillId="0" borderId="23" xfId="0" applyNumberFormat="1" applyFont="1" applyBorder="1" applyAlignment="1">
      <alignment horizontal="center" vertical="center"/>
    </xf>
    <xf numFmtId="0" fontId="25" fillId="0" borderId="41" xfId="2" applyFont="1" applyBorder="1" applyAlignment="1">
      <alignment horizontal="left" vertical="center"/>
    </xf>
    <xf numFmtId="0" fontId="24" fillId="0" borderId="15" xfId="2" applyFont="1" applyBorder="1" applyAlignment="1">
      <alignment horizontal="left" vertical="center"/>
    </xf>
    <xf numFmtId="0" fontId="24" fillId="0" borderId="0" xfId="2" applyFont="1" applyAlignment="1">
      <alignment vertical="center"/>
    </xf>
    <xf numFmtId="0" fontId="26" fillId="0" borderId="0" xfId="4" applyFont="1" applyAlignment="1">
      <alignment horizontal="right" vertical="center" wrapText="1"/>
    </xf>
    <xf numFmtId="164" fontId="24" fillId="0" borderId="0" xfId="3" applyNumberFormat="1" applyFont="1" applyFill="1" applyBorder="1" applyAlignment="1">
      <alignment vertical="center"/>
    </xf>
    <xf numFmtId="0" fontId="24" fillId="0" borderId="0" xfId="3" applyNumberFormat="1" applyFont="1" applyFill="1" applyBorder="1" applyAlignment="1">
      <alignment vertical="center"/>
    </xf>
    <xf numFmtId="41" fontId="24" fillId="0" borderId="0" xfId="2" applyNumberFormat="1" applyFont="1" applyAlignment="1">
      <alignment vertical="center"/>
    </xf>
    <xf numFmtId="0" fontId="24" fillId="0" borderId="0" xfId="2" quotePrefix="1" applyFont="1" applyAlignment="1">
      <alignment vertical="center"/>
    </xf>
    <xf numFmtId="41" fontId="24" fillId="0" borderId="0" xfId="5" applyNumberFormat="1" applyFont="1" applyAlignment="1">
      <alignment vertical="center"/>
    </xf>
    <xf numFmtId="41" fontId="24" fillId="0" borderId="0" xfId="2" quotePrefix="1" applyNumberFormat="1" applyFont="1" applyAlignment="1">
      <alignment vertical="center"/>
    </xf>
    <xf numFmtId="41" fontId="24" fillId="0" borderId="0" xfId="16" applyNumberFormat="1" applyFont="1" applyAlignment="1">
      <alignment vertical="center"/>
    </xf>
    <xf numFmtId="0" fontId="24" fillId="0" borderId="0" xfId="2" applyFont="1" applyAlignment="1">
      <alignment horizontal="right" vertical="center"/>
    </xf>
    <xf numFmtId="3" fontId="22" fillId="0" borderId="0" xfId="13" applyNumberFormat="1" applyFont="1" applyFill="1" applyBorder="1" applyAlignment="1">
      <alignment vertical="center"/>
    </xf>
    <xf numFmtId="0" fontId="22" fillId="0" borderId="0" xfId="14"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0" fontId="24" fillId="0" borderId="0" xfId="12" applyFont="1" applyAlignment="1">
      <alignment vertical="center"/>
    </xf>
    <xf numFmtId="0" fontId="24" fillId="0" borderId="0" xfId="13" applyNumberFormat="1" applyFont="1" applyFill="1" applyBorder="1" applyAlignment="1">
      <alignment vertical="center"/>
    </xf>
    <xf numFmtId="0" fontId="26" fillId="0" borderId="45" xfId="4" applyFont="1" applyBorder="1" applyAlignment="1">
      <alignment horizontal="right" vertical="center" wrapText="1"/>
    </xf>
    <xf numFmtId="0" fontId="26" fillId="0" borderId="45" xfId="6" applyFont="1" applyBorder="1" applyAlignment="1">
      <alignment horizontal="right" vertical="center" wrapText="1"/>
    </xf>
    <xf numFmtId="0" fontId="22" fillId="0" borderId="0" xfId="13" applyNumberFormat="1" applyFont="1" applyFill="1" applyBorder="1" applyAlignment="1">
      <alignment horizontal="right" vertical="center"/>
    </xf>
    <xf numFmtId="0" fontId="26" fillId="0" borderId="46" xfId="4" applyFont="1" applyBorder="1" applyAlignment="1">
      <alignment horizontal="right" vertical="center" wrapText="1"/>
    </xf>
    <xf numFmtId="0" fontId="25" fillId="0" borderId="15" xfId="2" applyFont="1" applyBorder="1" applyAlignment="1">
      <alignment horizontal="left" vertical="center"/>
    </xf>
    <xf numFmtId="0" fontId="25" fillId="0" borderId="0" xfId="2" applyFont="1" applyAlignment="1">
      <alignment vertical="center"/>
    </xf>
    <xf numFmtId="1" fontId="23" fillId="0" borderId="0" xfId="13" applyNumberFormat="1" applyFont="1" applyFill="1" applyBorder="1" applyAlignment="1">
      <alignment vertical="center"/>
    </xf>
    <xf numFmtId="0" fontId="23" fillId="0" borderId="0" xfId="13" applyNumberFormat="1" applyFont="1" applyFill="1" applyBorder="1" applyAlignment="1">
      <alignment vertical="center"/>
    </xf>
    <xf numFmtId="41" fontId="25" fillId="0" borderId="0" xfId="21" quotePrefix="1" applyNumberFormat="1" applyFont="1" applyAlignment="1">
      <alignment vertical="center"/>
    </xf>
    <xf numFmtId="0" fontId="25" fillId="0" borderId="0" xfId="13" applyNumberFormat="1" applyFont="1" applyFill="1" applyBorder="1" applyAlignment="1">
      <alignment vertical="center"/>
    </xf>
    <xf numFmtId="0" fontId="24" fillId="0" borderId="0" xfId="9" applyFont="1" applyAlignment="1">
      <alignment vertical="center"/>
    </xf>
    <xf numFmtId="0" fontId="24" fillId="0" borderId="0" xfId="1" applyNumberFormat="1" applyFont="1" applyFill="1" applyBorder="1" applyAlignment="1">
      <alignment vertical="center"/>
    </xf>
    <xf numFmtId="41" fontId="24" fillId="0" borderId="0" xfId="9" applyNumberFormat="1" applyFont="1" applyAlignment="1">
      <alignment vertical="center"/>
    </xf>
    <xf numFmtId="0" fontId="24" fillId="0" borderId="0" xfId="9" quotePrefix="1" applyFont="1" applyAlignment="1">
      <alignment vertical="center"/>
    </xf>
    <xf numFmtId="41" fontId="24" fillId="0" borderId="0" xfId="9" quotePrefix="1" applyNumberFormat="1" applyFont="1" applyAlignment="1">
      <alignment vertical="center"/>
    </xf>
    <xf numFmtId="3" fontId="25" fillId="0" borderId="15" xfId="0" applyNumberFormat="1" applyFont="1" applyBorder="1" applyAlignment="1">
      <alignment horizontal="left" vertical="center"/>
    </xf>
    <xf numFmtId="0" fontId="24" fillId="0" borderId="0" xfId="2" applyFont="1" applyAlignment="1">
      <alignment horizontal="left" vertical="center" wrapText="1"/>
    </xf>
    <xf numFmtId="41" fontId="22" fillId="0" borderId="0" xfId="0" applyNumberFormat="1" applyFont="1" applyAlignment="1">
      <alignment vertical="center"/>
    </xf>
    <xf numFmtId="41" fontId="24" fillId="0" borderId="0" xfId="7" applyNumberFormat="1" applyFont="1" applyAlignment="1">
      <alignment vertical="center"/>
    </xf>
    <xf numFmtId="1" fontId="24" fillId="0" borderId="0" xfId="16" applyNumberFormat="1" applyFont="1" applyAlignment="1">
      <alignment vertical="center"/>
    </xf>
    <xf numFmtId="0" fontId="25" fillId="0" borderId="8" xfId="2" applyFont="1" applyBorder="1" applyAlignment="1">
      <alignment horizontal="left" vertical="center"/>
    </xf>
    <xf numFmtId="0" fontId="25" fillId="0" borderId="10" xfId="2" applyFont="1" applyBorder="1" applyAlignment="1">
      <alignment vertical="center"/>
    </xf>
    <xf numFmtId="164" fontId="25" fillId="0" borderId="10" xfId="1" applyNumberFormat="1" applyFont="1" applyFill="1" applyBorder="1" applyAlignment="1" applyProtection="1">
      <alignment vertical="center"/>
    </xf>
    <xf numFmtId="3" fontId="25" fillId="0" borderId="10" xfId="0" applyNumberFormat="1" applyFont="1" applyBorder="1" applyAlignment="1">
      <alignment vertical="center"/>
    </xf>
    <xf numFmtId="3" fontId="22" fillId="0" borderId="15" xfId="0" applyNumberFormat="1" applyFont="1" applyBorder="1" applyAlignment="1">
      <alignment vertical="center"/>
    </xf>
    <xf numFmtId="3" fontId="22" fillId="0" borderId="16" xfId="0" applyNumberFormat="1" applyFont="1" applyBorder="1" applyAlignment="1">
      <alignment vertical="center"/>
    </xf>
    <xf numFmtId="3" fontId="23" fillId="0" borderId="15" xfId="0" applyNumberFormat="1" applyFont="1" applyBorder="1" applyAlignment="1">
      <alignment vertical="center"/>
    </xf>
    <xf numFmtId="3" fontId="23" fillId="0" borderId="0" xfId="0" applyNumberFormat="1" applyFont="1" applyAlignment="1">
      <alignment vertical="center"/>
    </xf>
    <xf numFmtId="3" fontId="23" fillId="0" borderId="16" xfId="0" applyNumberFormat="1" applyFont="1" applyBorder="1" applyAlignment="1">
      <alignment vertical="center"/>
    </xf>
    <xf numFmtId="3" fontId="25" fillId="0" borderId="15" xfId="0" applyNumberFormat="1" applyFont="1" applyBorder="1" applyAlignment="1">
      <alignment vertical="center"/>
    </xf>
    <xf numFmtId="3" fontId="25" fillId="0" borderId="16" xfId="0" applyNumberFormat="1" applyFont="1" applyBorder="1" applyAlignment="1">
      <alignment vertical="center"/>
    </xf>
    <xf numFmtId="3" fontId="23" fillId="0" borderId="8" xfId="0" applyNumberFormat="1" applyFont="1" applyBorder="1" applyAlignment="1">
      <alignment vertical="center"/>
    </xf>
    <xf numFmtId="3" fontId="23" fillId="0" borderId="10" xfId="0" applyNumberFormat="1" applyFont="1" applyBorder="1" applyAlignment="1">
      <alignment vertical="center"/>
    </xf>
    <xf numFmtId="3" fontId="23" fillId="0" borderId="17" xfId="0" applyNumberFormat="1" applyFont="1" applyBorder="1" applyAlignment="1">
      <alignment vertical="center"/>
    </xf>
    <xf numFmtId="3" fontId="24" fillId="10" borderId="32" xfId="0" applyNumberFormat="1" applyFont="1" applyFill="1" applyBorder="1" applyAlignment="1">
      <alignment horizontal="right" vertical="center"/>
    </xf>
    <xf numFmtId="3" fontId="24" fillId="10" borderId="33" xfId="0" applyNumberFormat="1" applyFont="1" applyFill="1" applyBorder="1" applyAlignment="1">
      <alignment horizontal="right" vertical="center"/>
    </xf>
    <xf numFmtId="3" fontId="24" fillId="11" borderId="18" xfId="0" applyNumberFormat="1" applyFont="1" applyFill="1" applyBorder="1" applyAlignment="1">
      <alignment horizontal="right"/>
    </xf>
    <xf numFmtId="3" fontId="24" fillId="11" borderId="30" xfId="0" applyNumberFormat="1" applyFont="1" applyFill="1" applyBorder="1" applyAlignment="1">
      <alignment horizontal="right"/>
    </xf>
    <xf numFmtId="3" fontId="24" fillId="0" borderId="0" xfId="16" applyNumberFormat="1" applyFont="1" applyAlignment="1">
      <alignment vertical="center"/>
    </xf>
    <xf numFmtId="3" fontId="22" fillId="0" borderId="0" xfId="0" applyNumberFormat="1" applyFont="1" applyAlignment="1">
      <alignment horizontal="right" vertical="center"/>
    </xf>
    <xf numFmtId="3" fontId="23" fillId="0" borderId="0" xfId="13" applyNumberFormat="1" applyFont="1" applyFill="1" applyBorder="1" applyAlignment="1">
      <alignment vertical="center"/>
    </xf>
    <xf numFmtId="3" fontId="23" fillId="0" borderId="0" xfId="0" applyNumberFormat="1" applyFont="1" applyAlignment="1">
      <alignment horizontal="right" vertical="center"/>
    </xf>
    <xf numFmtId="3" fontId="25" fillId="0" borderId="21" xfId="21" quotePrefix="1" applyNumberFormat="1" applyFont="1" applyBorder="1" applyAlignment="1">
      <alignment vertical="center"/>
    </xf>
    <xf numFmtId="3" fontId="22" fillId="0" borderId="0" xfId="13" applyNumberFormat="1" applyFont="1" applyFill="1" applyBorder="1" applyAlignment="1">
      <alignment horizontal="right" vertical="center"/>
    </xf>
    <xf numFmtId="3" fontId="23" fillId="0" borderId="0" xfId="13" applyNumberFormat="1" applyFont="1" applyFill="1" applyBorder="1" applyAlignment="1">
      <alignment horizontal="right" vertical="center"/>
    </xf>
    <xf numFmtId="3" fontId="22" fillId="0" borderId="11" xfId="0" applyNumberFormat="1" applyFont="1" applyBorder="1" applyAlignment="1">
      <alignment vertical="center"/>
    </xf>
    <xf numFmtId="3" fontId="24" fillId="0" borderId="15" xfId="0" applyNumberFormat="1" applyFont="1" applyBorder="1" applyAlignment="1">
      <alignment vertical="center"/>
    </xf>
    <xf numFmtId="0" fontId="35" fillId="2" borderId="0" xfId="0" applyFont="1" applyFill="1"/>
    <xf numFmtId="3" fontId="22" fillId="13" borderId="48" xfId="0" applyNumberFormat="1" applyFont="1" applyFill="1" applyBorder="1" applyAlignment="1">
      <alignment horizontal="right"/>
    </xf>
    <xf numFmtId="3" fontId="24" fillId="13" borderId="48" xfId="0" applyNumberFormat="1" applyFont="1" applyFill="1" applyBorder="1" applyAlignment="1">
      <alignment horizontal="right"/>
    </xf>
    <xf numFmtId="167" fontId="22" fillId="13" borderId="48" xfId="13" applyNumberFormat="1" applyFont="1" applyFill="1" applyBorder="1" applyAlignment="1">
      <alignment horizontal="right"/>
    </xf>
    <xf numFmtId="3" fontId="24" fillId="14" borderId="48" xfId="0" applyNumberFormat="1" applyFont="1" applyFill="1" applyBorder="1"/>
    <xf numFmtId="3" fontId="22" fillId="14" borderId="48" xfId="0" applyNumberFormat="1" applyFont="1" applyFill="1" applyBorder="1"/>
    <xf numFmtId="3" fontId="22" fillId="13" borderId="48" xfId="0" applyNumberFormat="1" applyFont="1" applyFill="1" applyBorder="1"/>
    <xf numFmtId="167" fontId="24" fillId="13" borderId="48" xfId="13" applyNumberFormat="1" applyFont="1" applyFill="1" applyBorder="1"/>
    <xf numFmtId="167" fontId="24" fillId="14" borderId="48" xfId="13" applyNumberFormat="1" applyFont="1" applyFill="1" applyBorder="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8"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7" fillId="14" borderId="0" xfId="0" applyFont="1" applyFill="1" applyAlignment="1">
      <alignment horizontal="right" vertical="center" wrapText="1" readingOrder="1"/>
    </xf>
    <xf numFmtId="1" fontId="24" fillId="10" borderId="15" xfId="0" applyNumberFormat="1" applyFont="1" applyFill="1" applyBorder="1" applyAlignment="1">
      <alignment horizontal="right"/>
    </xf>
    <xf numFmtId="0" fontId="24" fillId="10" borderId="15" xfId="0" applyFont="1" applyFill="1" applyBorder="1" applyAlignment="1">
      <alignment horizontal="right"/>
    </xf>
    <xf numFmtId="1" fontId="24" fillId="10" borderId="8" xfId="0" applyNumberFormat="1" applyFont="1" applyFill="1" applyBorder="1" applyAlignment="1">
      <alignment horizontal="right"/>
    </xf>
    <xf numFmtId="1" fontId="24" fillId="11" borderId="15" xfId="0" applyNumberFormat="1" applyFont="1" applyFill="1" applyBorder="1" applyAlignment="1">
      <alignment horizontal="right"/>
    </xf>
    <xf numFmtId="0" fontId="24" fillId="11" borderId="15" xfId="0" applyFont="1" applyFill="1" applyBorder="1" applyAlignment="1">
      <alignment horizontal="right"/>
    </xf>
    <xf numFmtId="1" fontId="24" fillId="11" borderId="8" xfId="0" applyNumberFormat="1" applyFont="1" applyFill="1" applyBorder="1" applyAlignment="1">
      <alignment horizontal="right"/>
    </xf>
    <xf numFmtId="0" fontId="38" fillId="10" borderId="41" xfId="2" applyFont="1" applyFill="1" applyBorder="1" applyAlignment="1">
      <alignment horizontal="right"/>
    </xf>
    <xf numFmtId="0" fontId="38" fillId="10" borderId="53" xfId="2" applyFont="1" applyFill="1" applyBorder="1" applyAlignment="1">
      <alignment horizontal="center" vertical="center"/>
    </xf>
    <xf numFmtId="0" fontId="38" fillId="10" borderId="40" xfId="2" applyFont="1" applyFill="1" applyBorder="1" applyAlignment="1">
      <alignment horizontal="center" vertical="center"/>
    </xf>
    <xf numFmtId="0" fontId="38" fillId="10" borderId="54" xfId="2" applyFont="1" applyFill="1" applyBorder="1" applyAlignment="1">
      <alignment horizontal="center" vertical="center"/>
    </xf>
    <xf numFmtId="0" fontId="38" fillId="10" borderId="42" xfId="2" applyFont="1" applyFill="1" applyBorder="1" applyAlignment="1">
      <alignment horizontal="center" vertical="center" wrapText="1" shrinkToFit="1"/>
    </xf>
    <xf numFmtId="0" fontId="38" fillId="11" borderId="11" xfId="2" applyFont="1" applyFill="1" applyBorder="1" applyAlignment="1">
      <alignment horizontal="left" vertical="top" wrapText="1"/>
    </xf>
    <xf numFmtId="0" fontId="22" fillId="11" borderId="12" xfId="0" applyFont="1" applyFill="1" applyBorder="1"/>
    <xf numFmtId="0" fontId="28" fillId="10" borderId="0" xfId="0" applyFont="1" applyFill="1" applyAlignment="1">
      <alignment horizontal="left" vertical="top" wrapText="1"/>
    </xf>
    <xf numFmtId="9" fontId="28" fillId="0" borderId="0" xfId="0" applyNumberFormat="1" applyFont="1"/>
    <xf numFmtId="0" fontId="38" fillId="11" borderId="41" xfId="2" applyFont="1" applyFill="1" applyBorder="1" applyAlignment="1">
      <alignment horizontal="right" vertical="center"/>
    </xf>
    <xf numFmtId="0" fontId="38" fillId="11" borderId="53" xfId="2" applyFont="1" applyFill="1" applyBorder="1" applyAlignment="1">
      <alignment horizontal="center" vertical="center"/>
    </xf>
    <xf numFmtId="0" fontId="38" fillId="11" borderId="40" xfId="2" applyFont="1" applyFill="1" applyBorder="1" applyAlignment="1">
      <alignment horizontal="center" vertical="center"/>
    </xf>
    <xf numFmtId="0" fontId="38" fillId="11" borderId="42" xfId="2" applyFont="1" applyFill="1" applyBorder="1" applyAlignment="1">
      <alignment horizontal="center" vertical="center" wrapText="1" shrinkToFit="1"/>
    </xf>
    <xf numFmtId="9" fontId="22" fillId="13" borderId="48" xfId="13" applyFont="1" applyFill="1" applyBorder="1" applyAlignment="1">
      <alignment horizontal="right"/>
    </xf>
    <xf numFmtId="9" fontId="22" fillId="14" borderId="48" xfId="13" applyFont="1" applyFill="1" applyBorder="1"/>
    <xf numFmtId="9" fontId="22" fillId="13" borderId="48" xfId="13" applyFont="1" applyFill="1" applyBorder="1"/>
    <xf numFmtId="0" fontId="22" fillId="0" borderId="48" xfId="0" applyFont="1" applyBorder="1" applyAlignment="1">
      <alignment horizontal="center" vertical="center"/>
    </xf>
    <xf numFmtId="0" fontId="22" fillId="0" borderId="24" xfId="0" applyFont="1" applyBorder="1" applyAlignment="1">
      <alignment horizontal="center" vertical="center"/>
    </xf>
    <xf numFmtId="3" fontId="22" fillId="13" borderId="24" xfId="0" applyNumberFormat="1" applyFont="1" applyFill="1" applyBorder="1" applyAlignment="1">
      <alignment horizontal="right"/>
    </xf>
    <xf numFmtId="167" fontId="22" fillId="13" borderId="24" xfId="13" applyNumberFormat="1" applyFont="1" applyFill="1" applyBorder="1" applyAlignment="1">
      <alignment horizontal="right"/>
    </xf>
    <xf numFmtId="9" fontId="22" fillId="13" borderId="24" xfId="13" applyFont="1" applyFill="1" applyBorder="1" applyAlignment="1">
      <alignment horizontal="right"/>
    </xf>
    <xf numFmtId="3" fontId="22" fillId="14" borderId="24" xfId="0" applyNumberFormat="1" applyFont="1" applyFill="1" applyBorder="1"/>
    <xf numFmtId="167" fontId="22" fillId="14" borderId="24" xfId="13" applyNumberFormat="1" applyFont="1" applyFill="1" applyBorder="1"/>
    <xf numFmtId="9" fontId="22" fillId="14" borderId="24" xfId="13" applyFont="1" applyFill="1" applyBorder="1"/>
    <xf numFmtId="3" fontId="22" fillId="13" borderId="24" xfId="0" applyNumberFormat="1" applyFont="1" applyFill="1" applyBorder="1"/>
    <xf numFmtId="167" fontId="22" fillId="13" borderId="24" xfId="13" applyNumberFormat="1" applyFont="1" applyFill="1" applyBorder="1"/>
    <xf numFmtId="9" fontId="22" fillId="13" borderId="24" xfId="13" applyFont="1" applyFill="1" applyBorder="1"/>
    <xf numFmtId="0" fontId="21" fillId="14" borderId="30" xfId="0" applyFont="1" applyFill="1" applyBorder="1" applyAlignment="1">
      <alignment horizontal="center"/>
    </xf>
    <xf numFmtId="0" fontId="18" fillId="13" borderId="62" xfId="0" applyFont="1" applyFill="1" applyBorder="1" applyAlignment="1">
      <alignment horizontal="center"/>
    </xf>
    <xf numFmtId="0" fontId="21" fillId="13" borderId="62" xfId="0" applyFont="1" applyFill="1" applyBorder="1" applyAlignment="1">
      <alignment horizontal="center"/>
    </xf>
    <xf numFmtId="0" fontId="18" fillId="14" borderId="62" xfId="0" applyFont="1" applyFill="1" applyBorder="1" applyAlignment="1">
      <alignment horizontal="center"/>
    </xf>
    <xf numFmtId="0" fontId="21" fillId="14" borderId="62" xfId="0" applyFont="1" applyFill="1" applyBorder="1" applyAlignment="1">
      <alignment horizontal="center"/>
    </xf>
    <xf numFmtId="3" fontId="38" fillId="0" borderId="31" xfId="1" applyNumberFormat="1" applyFont="1" applyFill="1" applyBorder="1" applyAlignment="1">
      <alignment horizontal="right" vertical="center"/>
    </xf>
    <xf numFmtId="3" fontId="38" fillId="0" borderId="39" xfId="1" applyNumberFormat="1" applyFont="1" applyFill="1" applyBorder="1" applyAlignment="1">
      <alignment horizontal="right" vertical="center"/>
    </xf>
    <xf numFmtId="3" fontId="38" fillId="0" borderId="37" xfId="1" applyNumberFormat="1" applyFont="1" applyFill="1" applyBorder="1" applyAlignment="1">
      <alignment horizontal="right" vertical="center"/>
    </xf>
    <xf numFmtId="3" fontId="45" fillId="0" borderId="39" xfId="1" applyNumberFormat="1" applyFont="1" applyFill="1" applyBorder="1" applyAlignment="1">
      <alignment horizontal="right" vertical="center"/>
    </xf>
    <xf numFmtId="3" fontId="38" fillId="0" borderId="18" xfId="1" applyNumberFormat="1" applyFont="1" applyBorder="1" applyAlignment="1">
      <alignment horizontal="right" vertical="center"/>
    </xf>
    <xf numFmtId="3" fontId="38" fillId="0" borderId="31" xfId="1" applyNumberFormat="1" applyFont="1" applyBorder="1" applyAlignment="1">
      <alignment horizontal="right" vertical="center"/>
    </xf>
    <xf numFmtId="3" fontId="45" fillId="0" borderId="37" xfId="1" applyNumberFormat="1" applyFont="1" applyFill="1" applyBorder="1" applyAlignment="1">
      <alignment horizontal="right" vertical="center"/>
    </xf>
    <xf numFmtId="3" fontId="45" fillId="0" borderId="40" xfId="1" applyNumberFormat="1" applyFont="1" applyFill="1" applyBorder="1" applyAlignment="1">
      <alignment horizontal="right" vertical="center"/>
    </xf>
    <xf numFmtId="3" fontId="45" fillId="0" borderId="42" xfId="1" applyNumberFormat="1" applyFont="1" applyFill="1" applyBorder="1" applyAlignment="1">
      <alignment horizontal="right" vertical="center"/>
    </xf>
    <xf numFmtId="0" fontId="24" fillId="0" borderId="28" xfId="2" applyFont="1" applyBorder="1" applyAlignment="1">
      <alignment horizontal="left" vertical="center"/>
    </xf>
    <xf numFmtId="0" fontId="24" fillId="0" borderId="25" xfId="2" applyFont="1" applyBorder="1" applyAlignment="1">
      <alignment horizontal="center" vertical="center"/>
    </xf>
    <xf numFmtId="3" fontId="24" fillId="0" borderId="25" xfId="2" applyNumberFormat="1" applyFont="1" applyBorder="1" applyAlignment="1">
      <alignment horizontal="center" vertical="center"/>
    </xf>
    <xf numFmtId="1" fontId="24" fillId="0" borderId="25" xfId="2" applyNumberFormat="1" applyFont="1" applyBorder="1" applyAlignment="1">
      <alignment horizontal="center" vertical="center"/>
    </xf>
    <xf numFmtId="0" fontId="22" fillId="0" borderId="25"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4" fillId="0" borderId="44" xfId="2" applyFont="1" applyBorder="1" applyAlignment="1">
      <alignment horizontal="left" vertical="center"/>
    </xf>
    <xf numFmtId="3" fontId="28" fillId="0" borderId="37" xfId="1" applyNumberFormat="1" applyFont="1" applyFill="1" applyBorder="1" applyAlignment="1">
      <alignment horizontal="right" vertical="center"/>
    </xf>
    <xf numFmtId="3" fontId="28" fillId="0" borderId="38" xfId="1" applyNumberFormat="1" applyFont="1" applyFill="1" applyBorder="1" applyAlignment="1">
      <alignment horizontal="right" vertical="center"/>
    </xf>
    <xf numFmtId="3" fontId="28" fillId="0" borderId="31" xfId="1" applyNumberFormat="1" applyFont="1" applyFill="1" applyBorder="1" applyAlignment="1">
      <alignment horizontal="right" vertical="center"/>
    </xf>
    <xf numFmtId="3" fontId="28" fillId="0" borderId="39" xfId="1" applyNumberFormat="1" applyFont="1" applyFill="1" applyBorder="1" applyAlignment="1">
      <alignment horizontal="right" vertical="center"/>
    </xf>
    <xf numFmtId="0" fontId="0" fillId="0" borderId="0" xfId="0" applyAlignment="1">
      <alignment vertical="center"/>
    </xf>
    <xf numFmtId="3" fontId="46" fillId="0" borderId="24" xfId="1" applyNumberFormat="1" applyFont="1" applyBorder="1" applyAlignment="1">
      <alignment horizontal="right" vertical="center"/>
    </xf>
    <xf numFmtId="3" fontId="46" fillId="0" borderId="24" xfId="1" applyNumberFormat="1" applyFont="1" applyFill="1" applyBorder="1" applyAlignment="1">
      <alignment horizontal="right" vertical="center"/>
    </xf>
    <xf numFmtId="3" fontId="46" fillId="0" borderId="36" xfId="1" applyNumberFormat="1" applyFont="1" applyBorder="1" applyAlignment="1">
      <alignment horizontal="right" vertical="center"/>
    </xf>
    <xf numFmtId="0" fontId="43" fillId="0" borderId="24"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6" fillId="0" borderId="20" xfId="1" applyNumberFormat="1" applyFont="1" applyFill="1" applyBorder="1" applyAlignment="1">
      <alignment horizontal="center" vertical="center"/>
    </xf>
    <xf numFmtId="0" fontId="28" fillId="0" borderId="20" xfId="1" applyNumberFormat="1" applyFont="1" applyFill="1" applyBorder="1" applyAlignment="1">
      <alignment horizontal="center" vertical="center"/>
    </xf>
    <xf numFmtId="0" fontId="28" fillId="0" borderId="20" xfId="2" applyFont="1" applyBorder="1" applyAlignment="1">
      <alignment horizontal="center" vertical="center"/>
    </xf>
    <xf numFmtId="0" fontId="38" fillId="0" borderId="20" xfId="2" applyFont="1" applyBorder="1" applyAlignment="1">
      <alignment horizontal="center" vertical="center"/>
    </xf>
    <xf numFmtId="0" fontId="38" fillId="0" borderId="19" xfId="2" applyFont="1" applyBorder="1" applyAlignment="1">
      <alignment horizontal="center" vertical="center"/>
    </xf>
    <xf numFmtId="0" fontId="38" fillId="0" borderId="15" xfId="2" applyFont="1" applyBorder="1" applyAlignment="1">
      <alignment horizontal="center" vertical="center"/>
    </xf>
    <xf numFmtId="0" fontId="38" fillId="0" borderId="27" xfId="2" applyFont="1" applyBorder="1" applyAlignment="1">
      <alignment horizontal="center" vertical="center"/>
    </xf>
    <xf numFmtId="0" fontId="45" fillId="0" borderId="27" xfId="2" applyFont="1" applyBorder="1" applyAlignment="1">
      <alignment horizontal="center" vertical="center"/>
    </xf>
    <xf numFmtId="0" fontId="45" fillId="0" borderId="41" xfId="2" applyFont="1" applyBorder="1" applyAlignment="1">
      <alignment horizontal="center" vertical="center"/>
    </xf>
    <xf numFmtId="3" fontId="42" fillId="0" borderId="20" xfId="2" applyNumberFormat="1" applyFont="1" applyBorder="1" applyAlignment="1">
      <alignment horizontal="center" vertical="center"/>
    </xf>
    <xf numFmtId="0" fontId="47" fillId="0" borderId="20" xfId="2" applyFont="1" applyBorder="1" applyAlignment="1">
      <alignment horizontal="center" vertical="center"/>
    </xf>
    <xf numFmtId="0" fontId="47" fillId="0" borderId="14" xfId="0" applyFont="1" applyBorder="1" applyAlignment="1">
      <alignment horizontal="right" vertical="center"/>
    </xf>
    <xf numFmtId="0" fontId="48" fillId="0" borderId="20" xfId="1" applyNumberFormat="1" applyFont="1" applyFill="1" applyBorder="1" applyAlignment="1">
      <alignment horizontal="center" vertical="center"/>
    </xf>
    <xf numFmtId="3" fontId="48" fillId="0" borderId="31" xfId="0" applyNumberFormat="1" applyFont="1" applyBorder="1" applyAlignment="1">
      <alignment horizontal="right" vertical="center"/>
    </xf>
    <xf numFmtId="3" fontId="48" fillId="0" borderId="38" xfId="0" applyNumberFormat="1" applyFont="1" applyBorder="1" applyAlignment="1">
      <alignment horizontal="right" vertical="center"/>
    </xf>
    <xf numFmtId="0" fontId="49" fillId="0" borderId="20" xfId="2" applyFont="1" applyBorder="1" applyAlignment="1">
      <alignment horizontal="center" vertical="center"/>
    </xf>
    <xf numFmtId="3" fontId="49" fillId="0" borderId="18" xfId="0" applyNumberFormat="1" applyFont="1" applyBorder="1" applyAlignment="1">
      <alignment horizontal="right" vertical="center"/>
    </xf>
    <xf numFmtId="3" fontId="49" fillId="0" borderId="0" xfId="0" applyNumberFormat="1" applyFont="1" applyAlignment="1">
      <alignment horizontal="right" vertical="center"/>
    </xf>
    <xf numFmtId="3" fontId="49" fillId="0" borderId="38" xfId="0" applyNumberFormat="1" applyFont="1" applyBorder="1" applyAlignment="1">
      <alignment horizontal="right" vertical="center"/>
    </xf>
    <xf numFmtId="0" fontId="22" fillId="10" borderId="14" xfId="0" applyFont="1" applyFill="1" applyBorder="1"/>
    <xf numFmtId="3" fontId="47" fillId="0" borderId="24" xfId="1" applyNumberFormat="1" applyFont="1" applyBorder="1" applyAlignment="1">
      <alignment horizontal="right" vertical="center"/>
    </xf>
    <xf numFmtId="0" fontId="2" fillId="0" borderId="0" xfId="0" applyFont="1"/>
    <xf numFmtId="3" fontId="24" fillId="13" borderId="24" xfId="0" applyNumberFormat="1" applyFont="1" applyFill="1" applyBorder="1" applyAlignment="1">
      <alignment horizontal="right"/>
    </xf>
    <xf numFmtId="0" fontId="36" fillId="15" borderId="56" xfId="0" applyFont="1" applyFill="1" applyBorder="1" applyAlignment="1">
      <alignment horizontal="center" vertical="center"/>
    </xf>
    <xf numFmtId="0" fontId="36" fillId="15" borderId="57" xfId="0" applyFont="1" applyFill="1" applyBorder="1" applyAlignment="1">
      <alignment horizontal="center" vertical="center"/>
    </xf>
    <xf numFmtId="0" fontId="36" fillId="15" borderId="58" xfId="0" applyFont="1" applyFill="1" applyBorder="1" applyAlignment="1">
      <alignment horizontal="center" vertical="center"/>
    </xf>
    <xf numFmtId="0" fontId="28" fillId="15" borderId="59" xfId="0" applyFont="1" applyFill="1" applyBorder="1" applyAlignment="1">
      <alignment horizontal="left" vertical="center" wrapText="1"/>
    </xf>
    <xf numFmtId="0" fontId="28" fillId="15" borderId="13" xfId="0" applyFont="1" applyFill="1" applyBorder="1" applyAlignment="1">
      <alignment horizontal="left" vertical="center"/>
    </xf>
    <xf numFmtId="0" fontId="28" fillId="15" borderId="55" xfId="0" applyFont="1" applyFill="1" applyBorder="1" applyAlignment="1">
      <alignment horizontal="left" vertical="center"/>
    </xf>
    <xf numFmtId="0" fontId="39"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9" fillId="14" borderId="49" xfId="0" applyFont="1" applyFill="1" applyBorder="1" applyAlignment="1">
      <alignment horizontal="left" vertical="top" wrapText="1"/>
    </xf>
    <xf numFmtId="0" fontId="39" fillId="14" borderId="50" xfId="0" applyFont="1" applyFill="1" applyBorder="1" applyAlignment="1">
      <alignment horizontal="left" vertical="top" wrapText="1"/>
    </xf>
    <xf numFmtId="0" fontId="39" fillId="14" borderId="47" xfId="0" applyFont="1" applyFill="1" applyBorder="1" applyAlignment="1">
      <alignment horizontal="left" vertical="top" wrapText="1"/>
    </xf>
    <xf numFmtId="0" fontId="44" fillId="0" borderId="66" xfId="12" applyFont="1" applyBorder="1" applyAlignment="1">
      <alignment horizontal="left" vertical="center" wrapText="1"/>
    </xf>
    <xf numFmtId="0" fontId="44" fillId="0" borderId="67" xfId="12" applyFont="1" applyBorder="1" applyAlignment="1">
      <alignment horizontal="left" vertical="center" wrapText="1"/>
    </xf>
    <xf numFmtId="0" fontId="44" fillId="0" borderId="68" xfId="12" applyFont="1" applyBorder="1" applyAlignment="1">
      <alignment horizontal="left" vertical="center" wrapText="1"/>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0" fillId="0" borderId="0" xfId="0" applyAlignment="1">
      <alignment horizontal="center" wrapText="1"/>
    </xf>
    <xf numFmtId="0" fontId="21" fillId="0" borderId="48" xfId="0" applyFont="1" applyBorder="1" applyAlignment="1">
      <alignment horizontal="center" vertical="center" wrapText="1"/>
    </xf>
    <xf numFmtId="0" fontId="21" fillId="0" borderId="40" xfId="0" applyFont="1" applyBorder="1" applyAlignment="1">
      <alignment horizontal="center" vertical="center" wrapText="1"/>
    </xf>
    <xf numFmtId="14" fontId="22" fillId="0" borderId="69" xfId="0" applyNumberFormat="1" applyFont="1" applyBorder="1" applyAlignment="1">
      <alignment horizontal="center" vertical="center"/>
    </xf>
    <xf numFmtId="0" fontId="22" fillId="0" borderId="70" xfId="0" applyFont="1" applyBorder="1" applyAlignment="1">
      <alignment horizontal="center" vertical="center"/>
    </xf>
    <xf numFmtId="0" fontId="23" fillId="0" borderId="71" xfId="0" applyFont="1" applyBorder="1" applyAlignment="1">
      <alignment horizontal="center" vertical="center"/>
    </xf>
    <xf numFmtId="3" fontId="22" fillId="0" borderId="72" xfId="0" applyNumberFormat="1" applyFont="1" applyBorder="1" applyAlignment="1">
      <alignment vertical="center"/>
    </xf>
    <xf numFmtId="3" fontId="23" fillId="0" borderId="72" xfId="0" applyNumberFormat="1" applyFont="1" applyBorder="1" applyAlignment="1">
      <alignment vertical="center"/>
    </xf>
    <xf numFmtId="3" fontId="25" fillId="0" borderId="72" xfId="0" applyNumberFormat="1" applyFont="1" applyBorder="1" applyAlignment="1">
      <alignment vertical="center"/>
    </xf>
    <xf numFmtId="3" fontId="23" fillId="0" borderId="71" xfId="0" applyNumberFormat="1" applyFont="1" applyBorder="1" applyAlignment="1">
      <alignment vertical="center"/>
    </xf>
    <xf numFmtId="14" fontId="22" fillId="0" borderId="73" xfId="0" applyNumberFormat="1" applyFont="1" applyBorder="1" applyAlignment="1">
      <alignment horizontal="center" vertical="center"/>
    </xf>
    <xf numFmtId="0" fontId="22" fillId="0" borderId="31" xfId="0" applyFont="1" applyBorder="1" applyAlignment="1">
      <alignment horizontal="center" vertical="center"/>
    </xf>
    <xf numFmtId="0" fontId="23" fillId="0" borderId="30" xfId="0" applyFont="1" applyBorder="1" applyAlignment="1">
      <alignment horizontal="center" vertical="center"/>
    </xf>
    <xf numFmtId="3" fontId="22" fillId="0" borderId="18" xfId="0" applyNumberFormat="1" applyFont="1" applyBorder="1" applyAlignment="1">
      <alignment vertical="center"/>
    </xf>
    <xf numFmtId="3" fontId="23" fillId="0" borderId="18" xfId="0" applyNumberFormat="1" applyFont="1" applyBorder="1" applyAlignment="1">
      <alignment vertical="center"/>
    </xf>
    <xf numFmtId="3" fontId="25" fillId="0" borderId="18" xfId="0" applyNumberFormat="1" applyFont="1" applyBorder="1" applyAlignment="1">
      <alignment vertical="center"/>
    </xf>
    <xf numFmtId="3" fontId="22" fillId="0" borderId="18" xfId="0" applyNumberFormat="1" applyFont="1" applyBorder="1"/>
    <xf numFmtId="3" fontId="23" fillId="0" borderId="30" xfId="0" applyNumberFormat="1" applyFont="1" applyBorder="1" applyAlignment="1">
      <alignment vertical="center"/>
    </xf>
    <xf numFmtId="0" fontId="18" fillId="15" borderId="74" xfId="0" applyFont="1" applyFill="1" applyBorder="1" applyAlignment="1">
      <alignment horizontal="left" vertical="center" wrapText="1"/>
    </xf>
    <xf numFmtId="164" fontId="20" fillId="16" borderId="31" xfId="1" applyNumberFormat="1" applyFont="1" applyFill="1" applyBorder="1" applyAlignment="1"/>
    <xf numFmtId="0" fontId="39" fillId="14" borderId="25" xfId="0" applyFont="1" applyFill="1" applyBorder="1" applyAlignment="1">
      <alignment horizontal="left" vertical="top" wrapText="1"/>
    </xf>
    <xf numFmtId="3" fontId="20" fillId="8" borderId="59" xfId="1" applyNumberFormat="1" applyFont="1" applyFill="1" applyBorder="1"/>
    <xf numFmtId="3" fontId="20" fillId="8" borderId="75" xfId="1" applyNumberFormat="1" applyFont="1" applyFill="1" applyBorder="1"/>
    <xf numFmtId="3" fontId="20" fillId="8" borderId="75" xfId="1" applyNumberFormat="1" applyFont="1" applyFill="1" applyBorder="1" applyAlignment="1">
      <alignment horizontal="right"/>
    </xf>
    <xf numFmtId="3" fontId="20" fillId="11" borderId="75" xfId="1" applyNumberFormat="1" applyFont="1" applyFill="1" applyBorder="1" applyAlignment="1">
      <alignment horizontal="right"/>
    </xf>
    <xf numFmtId="3" fontId="20" fillId="8" borderId="76" xfId="10" applyNumberFormat="1" applyFont="1" applyFill="1" applyBorder="1" applyAlignment="1">
      <alignment horizontal="right"/>
    </xf>
    <xf numFmtId="0" fontId="38" fillId="11" borderId="76" xfId="2" applyFont="1" applyFill="1" applyBorder="1" applyAlignment="1">
      <alignment horizontal="center" vertical="center"/>
    </xf>
    <xf numFmtId="3" fontId="24" fillId="11" borderId="77" xfId="0" applyNumberFormat="1" applyFont="1" applyFill="1" applyBorder="1" applyAlignment="1">
      <alignment horizontal="right" vertical="center"/>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FFFFD9"/>
      <color rgb="FFFF66CC"/>
      <color rgb="FFFF99FF"/>
      <color rgb="FFFF00FF"/>
      <color rgb="FFCC66FF"/>
      <color rgb="FF0000FF"/>
      <color rgb="FF008000"/>
      <color rgb="FF00CC00"/>
      <color rgb="FF9900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marker>
            <c:symbol val="square"/>
            <c:size val="5"/>
          </c:marker>
          <c:val>
            <c:numRef>
              <c:f>'2DigitNAICS_ICs '!$AJF$5:$ALF$5</c:f>
              <c:numCache>
                <c:formatCode>#,##0</c:formatCode>
                <c:ptCount val="53"/>
                <c:pt idx="0">
                  <c:v>156</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marker>
            <c:symbol val="square"/>
            <c:size val="5"/>
          </c:marker>
          <c:val>
            <c:numRef>
              <c:f>'2DigitNAICS_ICs '!$AJF$6:$ALF$6</c:f>
              <c:numCache>
                <c:formatCode>#,##0</c:formatCode>
                <c:ptCount val="53"/>
                <c:pt idx="0">
                  <c:v>5</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marker>
            <c:symbol val="square"/>
            <c:size val="5"/>
          </c:marker>
          <c:val>
            <c:numRef>
              <c:f>'2DigitNAICS_ICs '!$AJF$7:$ALF$7</c:f>
              <c:numCache>
                <c:formatCode>#,##0</c:formatCode>
                <c:ptCount val="53"/>
                <c:pt idx="0">
                  <c:v>14</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marker>
            <c:symbol val="square"/>
            <c:size val="5"/>
          </c:marker>
          <c:val>
            <c:numRef>
              <c:f>'2DigitNAICS_ICs '!$AJF$8:$ALF$8</c:f>
              <c:numCache>
                <c:formatCode>#,##0</c:formatCode>
                <c:ptCount val="53"/>
                <c:pt idx="0">
                  <c:v>1561</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#,##0</c:formatCode>
                <c:ptCount val="53"/>
                <c:pt idx="0">
                  <c:v>441</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#,##0</c:formatCode>
                <c:ptCount val="53"/>
                <c:pt idx="0">
                  <c:v>220</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#,##0</c:formatCode>
                <c:ptCount val="53"/>
                <c:pt idx="0">
                  <c:v>478</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#,##0</c:formatCode>
                <c:ptCount val="53"/>
                <c:pt idx="0">
                  <c:v>270</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#,##0</c:formatCode>
                <c:ptCount val="53"/>
                <c:pt idx="0">
                  <c:v>136</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#,##0</c:formatCode>
                <c:ptCount val="53"/>
                <c:pt idx="0">
                  <c:v>105</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#,##0</c:formatCode>
                <c:ptCount val="53"/>
                <c:pt idx="0">
                  <c:v>110</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#,##0</c:formatCode>
                <c:ptCount val="53"/>
                <c:pt idx="0">
                  <c:v>411</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#,##0</c:formatCode>
                <c:ptCount val="53"/>
                <c:pt idx="0">
                  <c:v>41</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#,##0</c:formatCode>
                <c:ptCount val="53"/>
                <c:pt idx="0">
                  <c:v>473</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#,##0</c:formatCode>
                <c:ptCount val="53"/>
                <c:pt idx="0">
                  <c:v>82</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#,##0</c:formatCode>
                <c:ptCount val="53"/>
                <c:pt idx="0">
                  <c:v>379</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#,##0</c:formatCode>
                <c:ptCount val="53"/>
                <c:pt idx="0">
                  <c:v>94</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#,##0</c:formatCode>
                <c:ptCount val="53"/>
                <c:pt idx="0">
                  <c:v>494</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#,##0</c:formatCode>
                <c:ptCount val="53"/>
                <c:pt idx="0">
                  <c:v>160</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#,##0</c:formatCode>
                <c:ptCount val="53"/>
                <c:pt idx="0">
                  <c:v>95</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January 5</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January</a:t>
            </a:r>
            <a:r>
              <a:rPr lang="en-US" sz="1200" b="0" baseline="0">
                <a:latin typeface="Aptos" panose="020B0004020202020204" pitchFamily="34" charset="0"/>
              </a:rPr>
              <a:t> 5</a:t>
            </a:r>
            <a:r>
              <a:rPr lang="en-US" sz="1200" b="0">
                <a:latin typeface="Aptos" panose="020B0004020202020204" pitchFamily="34" charset="0"/>
              </a:rPr>
              <a:t>,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2021</c:v>
          </c:tx>
          <c:spPr>
            <a:ln w="25400">
              <a:solidFill>
                <a:srgbClr val="0000FF"/>
              </a:solidFill>
            </a:ln>
          </c:spPr>
          <c:marker>
            <c:symbol val="none"/>
          </c:marker>
          <c:val>
            <c:numRef>
              <c:f>'Table - Moving Averages'!$U$3:$U$54</c:f>
              <c:numCache>
                <c:formatCode>#,##0</c:formatCode>
                <c:ptCount val="52"/>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c:ext xmlns:c16="http://schemas.microsoft.com/office/drawing/2014/chart" uri="{C3380CC4-5D6E-409C-BE32-E72D297353CC}">
              <c16:uniqueId val="{00000000-F737-409B-AE32-2836C2135571}"/>
            </c:ext>
          </c:extLst>
        </c:ser>
        <c:ser>
          <c:idx val="6"/>
          <c:order val="3"/>
          <c:tx>
            <c:v>2022</c:v>
          </c:tx>
          <c:spPr>
            <a:ln w="25400">
              <a:solidFill>
                <a:srgbClr val="00B050"/>
              </a:solidFill>
            </a:ln>
          </c:spPr>
          <c:marker>
            <c:symbol val="none"/>
          </c:marker>
          <c:val>
            <c:numRef>
              <c:f>'Table - Moving Averages'!$V$3:$V$54</c:f>
              <c:numCache>
                <c:formatCode>#,##0</c:formatCode>
                <c:ptCount val="52"/>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numCache>
            </c:numRef>
          </c:val>
          <c:smooth val="0"/>
          <c:extLst>
            <c:ext xmlns:c16="http://schemas.microsoft.com/office/drawing/2014/chart" uri="{C3380CC4-5D6E-409C-BE32-E72D297353CC}">
              <c16:uniqueId val="{00000001-4607-471E-A654-B848FA35F49D}"/>
            </c:ext>
          </c:extLst>
        </c:ser>
        <c:ser>
          <c:idx val="0"/>
          <c:order val="4"/>
          <c:tx>
            <c:v>2023</c:v>
          </c:tx>
          <c:spPr>
            <a:ln w="25400">
              <a:solidFill>
                <a:srgbClr val="FF0000"/>
              </a:solidFill>
            </a:ln>
          </c:spPr>
          <c:marker>
            <c:symbol val="none"/>
          </c:marker>
          <c:val>
            <c:numRef>
              <c:f>'Table - Moving Averages'!$W$3:$W$54</c:f>
              <c:numCache>
                <c:formatCode>#,##0</c:formatCode>
                <c:ptCount val="52"/>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0-7B9F-4DD9-91FC-5882836B1A48}"/>
            </c:ext>
          </c:extLst>
        </c:ser>
        <c:ser>
          <c:idx val="1"/>
          <c:order val="5"/>
          <c:tx>
            <c:v>2024</c:v>
          </c:tx>
          <c:spPr>
            <a:ln w="25400">
              <a:solidFill>
                <a:srgbClr val="FF00FF"/>
              </a:solidFill>
            </a:ln>
          </c:spPr>
          <c:marker>
            <c:symbol val="none"/>
          </c:marker>
          <c:val>
            <c:numRef>
              <c:f>'Table - Moving Averages'!$X$3:$X$54</c:f>
              <c:numCache>
                <c:formatCode>#,##0</c:formatCode>
                <c:ptCount val="52"/>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 Moving Averages'!$S$3:$S$54</c15:sqref>
                        </c15:formulaRef>
                      </c:ext>
                    </c:extLst>
                    <c:numCache>
                      <c:formatCode>#,##0</c:formatCode>
                      <c:ptCount val="52"/>
                      <c:pt idx="0">
                        <c:v>9269.75</c:v>
                      </c:pt>
                      <c:pt idx="1">
                        <c:v>8816.75</c:v>
                      </c:pt>
                      <c:pt idx="2">
                        <c:v>8074.25</c:v>
                      </c:pt>
                      <c:pt idx="3">
                        <c:v>7254</c:v>
                      </c:pt>
                      <c:pt idx="4">
                        <c:v>7763.25</c:v>
                      </c:pt>
                      <c:pt idx="5">
                        <c:v>9099.25</c:v>
                      </c:pt>
                      <c:pt idx="6">
                        <c:v>9304.25</c:v>
                      </c:pt>
                      <c:pt idx="7">
                        <c:v>9191.5</c:v>
                      </c:pt>
                      <c:pt idx="8">
                        <c:v>8159.75</c:v>
                      </c:pt>
                      <c:pt idx="9">
                        <c:v>6514.5</c:v>
                      </c:pt>
                      <c:pt idx="10">
                        <c:v>6039.75</c:v>
                      </c:pt>
                      <c:pt idx="11">
                        <c:v>5866.25</c:v>
                      </c:pt>
                      <c:pt idx="12">
                        <c:v>5681</c:v>
                      </c:pt>
                      <c:pt idx="13">
                        <c:v>5971.75</c:v>
                      </c:pt>
                      <c:pt idx="14">
                        <c:v>6064.25</c:v>
                      </c:pt>
                      <c:pt idx="15">
                        <c:v>6031.25</c:v>
                      </c:pt>
                      <c:pt idx="16">
                        <c:v>5775.25</c:v>
                      </c:pt>
                      <c:pt idx="17">
                        <c:v>5322.25</c:v>
                      </c:pt>
                      <c:pt idx="18">
                        <c:v>5259.75</c:v>
                      </c:pt>
                      <c:pt idx="19">
                        <c:v>5301.75</c:v>
                      </c:pt>
                      <c:pt idx="20">
                        <c:v>5215</c:v>
                      </c:pt>
                      <c:pt idx="21">
                        <c:v>5284</c:v>
                      </c:pt>
                      <c:pt idx="22">
                        <c:v>5130.75</c:v>
                      </c:pt>
                      <c:pt idx="23">
                        <c:v>5110.5</c:v>
                      </c:pt>
                      <c:pt idx="24">
                        <c:v>5287.5</c:v>
                      </c:pt>
                      <c:pt idx="25">
                        <c:v>5323</c:v>
                      </c:pt>
                      <c:pt idx="26">
                        <c:v>5668.5</c:v>
                      </c:pt>
                      <c:pt idx="27">
                        <c:v>5480.5</c:v>
                      </c:pt>
                      <c:pt idx="28">
                        <c:v>5241.5</c:v>
                      </c:pt>
                      <c:pt idx="29">
                        <c:v>5266</c:v>
                      </c:pt>
                      <c:pt idx="30">
                        <c:v>5068.5</c:v>
                      </c:pt>
                      <c:pt idx="31">
                        <c:v>5163</c:v>
                      </c:pt>
                      <c:pt idx="32">
                        <c:v>5193.75</c:v>
                      </c:pt>
                      <c:pt idx="33">
                        <c:v>5024.25</c:v>
                      </c:pt>
                      <c:pt idx="34">
                        <c:v>4918.25</c:v>
                      </c:pt>
                      <c:pt idx="35">
                        <c:v>5012.5</c:v>
                      </c:pt>
                      <c:pt idx="36">
                        <c:v>5146</c:v>
                      </c:pt>
                      <c:pt idx="37">
                        <c:v>5233.5</c:v>
                      </c:pt>
                      <c:pt idx="38">
                        <c:v>5487.75</c:v>
                      </c:pt>
                      <c:pt idx="39">
                        <c:v>5726.75</c:v>
                      </c:pt>
                      <c:pt idx="40">
                        <c:v>5960</c:v>
                      </c:pt>
                      <c:pt idx="41">
                        <c:v>6222.5</c:v>
                      </c:pt>
                      <c:pt idx="42">
                        <c:v>6438</c:v>
                      </c:pt>
                      <c:pt idx="43">
                        <c:v>6799.75</c:v>
                      </c:pt>
                      <c:pt idx="44">
                        <c:v>7139</c:v>
                      </c:pt>
                      <c:pt idx="45">
                        <c:v>7641.75</c:v>
                      </c:pt>
                      <c:pt idx="46">
                        <c:v>7882.25</c:v>
                      </c:pt>
                      <c:pt idx="47">
                        <c:v>8439</c:v>
                      </c:pt>
                      <c:pt idx="48">
                        <c:v>8366.25</c:v>
                      </c:pt>
                      <c:pt idx="49">
                        <c:v>8491.75</c:v>
                      </c:pt>
                      <c:pt idx="50">
                        <c:v>9030</c:v>
                      </c:pt>
                      <c:pt idx="51">
                        <c:v>8988.5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Averages'!$T$3:$T$54</c15:sqref>
                        </c15:formulaRef>
                      </c:ext>
                    </c:extLst>
                    <c:numCache>
                      <c:formatCode>#,##0</c:formatCode>
                      <c:ptCount val="52"/>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2021</c:v>
          </c:tx>
          <c:spPr>
            <a:ln w="25400">
              <a:solidFill>
                <a:srgbClr val="0000FF"/>
              </a:solidFill>
            </a:ln>
          </c:spPr>
          <c:marker>
            <c:symbol val="none"/>
          </c:marker>
          <c:val>
            <c:numRef>
              <c:f>'Table - Moving Averages'!$U$59:$U$110</c:f>
              <c:numCache>
                <c:formatCode>#,##0</c:formatCode>
                <c:ptCount val="52"/>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c:ext xmlns:c16="http://schemas.microsoft.com/office/drawing/2014/chart" uri="{C3380CC4-5D6E-409C-BE32-E72D297353CC}">
              <c16:uniqueId val="{00000000-9962-46F1-8673-DDFE0FBB4C33}"/>
            </c:ext>
          </c:extLst>
        </c:ser>
        <c:ser>
          <c:idx val="6"/>
          <c:order val="3"/>
          <c:tx>
            <c:v>2022</c:v>
          </c:tx>
          <c:spPr>
            <a:ln w="25400">
              <a:solidFill>
                <a:srgbClr val="00B050"/>
              </a:solidFill>
            </a:ln>
          </c:spPr>
          <c:marker>
            <c:symbol val="none"/>
          </c:marker>
          <c:val>
            <c:numRef>
              <c:f>'Table - Moving Averages'!$V$59:$V$110</c:f>
              <c:numCache>
                <c:formatCode>#,##0</c:formatCode>
                <c:ptCount val="52"/>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numCache>
            </c:numRef>
          </c:val>
          <c:smooth val="0"/>
          <c:extLst>
            <c:ext xmlns:c16="http://schemas.microsoft.com/office/drawing/2014/chart" uri="{C3380CC4-5D6E-409C-BE32-E72D297353CC}">
              <c16:uniqueId val="{00000001-CE07-4C57-99BF-C8DB9EFF3ABD}"/>
            </c:ext>
          </c:extLst>
        </c:ser>
        <c:ser>
          <c:idx val="0"/>
          <c:order val="4"/>
          <c:tx>
            <c:v>2023</c:v>
          </c:tx>
          <c:spPr>
            <a:ln w="25400">
              <a:solidFill>
                <a:srgbClr val="FF0000"/>
              </a:solidFill>
            </a:ln>
          </c:spPr>
          <c:marker>
            <c:symbol val="none"/>
          </c:marker>
          <c:val>
            <c:numRef>
              <c:f>'Table - Moving Averages'!$W$59:$W$110</c:f>
              <c:numCache>
                <c:formatCode>#,##0</c:formatCode>
                <c:ptCount val="52"/>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0-AC4F-4B4F-A36E-1D126BB4FB3A}"/>
            </c:ext>
          </c:extLst>
        </c:ser>
        <c:ser>
          <c:idx val="1"/>
          <c:order val="5"/>
          <c:tx>
            <c:v>2024</c:v>
          </c:tx>
          <c:spPr>
            <a:ln w="25400">
              <a:solidFill>
                <a:srgbClr val="FF00FF"/>
              </a:solidFill>
            </a:ln>
          </c:spPr>
          <c:marker>
            <c:symbol val="none"/>
          </c:marker>
          <c:val>
            <c:numRef>
              <c:f>'Table - Moving Averages'!$X$59:$X$110</c:f>
              <c:numCache>
                <c:formatCode>#,##0</c:formatCode>
                <c:ptCount val="52"/>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2019</c:v>
                </c:tx>
                <c:spPr>
                  <a:ln w="25400">
                    <a:solidFill>
                      <a:srgbClr val="7030A0"/>
                    </a:solidFill>
                  </a:ln>
                </c:spPr>
                <c:marker>
                  <c:symbol val="none"/>
                </c:marker>
                <c:val>
                  <c:numRef>
                    <c:extLst>
                      <c:ext uri="{02D57815-91ED-43cb-92C2-25804820EDAC}">
                        <c15:formulaRef>
                          <c15:sqref>'Table - Moving Averages'!$S$59:$S$110</c15:sqref>
                        </c15:formulaRef>
                      </c:ext>
                    </c:extLst>
                    <c:numCache>
                      <c:formatCode>#,##0</c:formatCode>
                      <c:ptCount val="52"/>
                      <c:pt idx="0">
                        <c:v>62677.5</c:v>
                      </c:pt>
                      <c:pt idx="1">
                        <c:v>64248.5</c:v>
                      </c:pt>
                      <c:pt idx="2">
                        <c:v>65147.25</c:v>
                      </c:pt>
                      <c:pt idx="3">
                        <c:v>63868.75</c:v>
                      </c:pt>
                      <c:pt idx="4">
                        <c:v>62470.25</c:v>
                      </c:pt>
                      <c:pt idx="5">
                        <c:v>63396</c:v>
                      </c:pt>
                      <c:pt idx="6">
                        <c:v>65913.25</c:v>
                      </c:pt>
                      <c:pt idx="7">
                        <c:v>67248.25</c:v>
                      </c:pt>
                      <c:pt idx="8">
                        <c:v>68052.25</c:v>
                      </c:pt>
                      <c:pt idx="9">
                        <c:v>66779</c:v>
                      </c:pt>
                      <c:pt idx="10">
                        <c:v>63386.75</c:v>
                      </c:pt>
                      <c:pt idx="11">
                        <c:v>60663.5</c:v>
                      </c:pt>
                      <c:pt idx="12">
                        <c:v>57945</c:v>
                      </c:pt>
                      <c:pt idx="13">
                        <c:v>55370</c:v>
                      </c:pt>
                      <c:pt idx="14">
                        <c:v>53344.75</c:v>
                      </c:pt>
                      <c:pt idx="15">
                        <c:v>51627.5</c:v>
                      </c:pt>
                      <c:pt idx="16">
                        <c:v>50126.25</c:v>
                      </c:pt>
                      <c:pt idx="17">
                        <c:v>48546</c:v>
                      </c:pt>
                      <c:pt idx="18">
                        <c:v>46927.75</c:v>
                      </c:pt>
                      <c:pt idx="19">
                        <c:v>45827.5</c:v>
                      </c:pt>
                      <c:pt idx="20">
                        <c:v>44991.75</c:v>
                      </c:pt>
                      <c:pt idx="21">
                        <c:v>44408.5</c:v>
                      </c:pt>
                      <c:pt idx="22">
                        <c:v>43843</c:v>
                      </c:pt>
                      <c:pt idx="23">
                        <c:v>43030.5</c:v>
                      </c:pt>
                      <c:pt idx="24">
                        <c:v>42470</c:v>
                      </c:pt>
                      <c:pt idx="25">
                        <c:v>41909</c:v>
                      </c:pt>
                      <c:pt idx="26">
                        <c:v>42230.25</c:v>
                      </c:pt>
                      <c:pt idx="27">
                        <c:v>42621.25</c:v>
                      </c:pt>
                      <c:pt idx="28">
                        <c:v>42818.25</c:v>
                      </c:pt>
                      <c:pt idx="29">
                        <c:v>43165.5</c:v>
                      </c:pt>
                      <c:pt idx="30">
                        <c:v>42969</c:v>
                      </c:pt>
                      <c:pt idx="31">
                        <c:v>43021.5</c:v>
                      </c:pt>
                      <c:pt idx="32">
                        <c:v>43142</c:v>
                      </c:pt>
                      <c:pt idx="33">
                        <c:v>43026.5</c:v>
                      </c:pt>
                      <c:pt idx="34">
                        <c:v>42373</c:v>
                      </c:pt>
                      <c:pt idx="35">
                        <c:v>41698.75</c:v>
                      </c:pt>
                      <c:pt idx="36">
                        <c:v>41096.5</c:v>
                      </c:pt>
                      <c:pt idx="37">
                        <c:v>40651.5</c:v>
                      </c:pt>
                      <c:pt idx="38">
                        <c:v>40694.75</c:v>
                      </c:pt>
                      <c:pt idx="39">
                        <c:v>40731</c:v>
                      </c:pt>
                      <c:pt idx="40">
                        <c:v>41040.5</c:v>
                      </c:pt>
                      <c:pt idx="41">
                        <c:v>41693.25</c:v>
                      </c:pt>
                      <c:pt idx="42">
                        <c:v>42598.25</c:v>
                      </c:pt>
                      <c:pt idx="43">
                        <c:v>43918.5</c:v>
                      </c:pt>
                      <c:pt idx="44">
                        <c:v>45485.5</c:v>
                      </c:pt>
                      <c:pt idx="45">
                        <c:v>47439.5</c:v>
                      </c:pt>
                      <c:pt idx="46">
                        <c:v>49528.25</c:v>
                      </c:pt>
                      <c:pt idx="47">
                        <c:v>52890.25</c:v>
                      </c:pt>
                      <c:pt idx="48">
                        <c:v>55615</c:v>
                      </c:pt>
                      <c:pt idx="49">
                        <c:v>57899.25</c:v>
                      </c:pt>
                      <c:pt idx="50">
                        <c:v>60008.75</c:v>
                      </c:pt>
                      <c:pt idx="51">
                        <c:v>62598.75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2020</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Averages'!$T$59:$T$110</c15:sqref>
                        </c15:formulaRef>
                      </c:ext>
                    </c:extLst>
                    <c:numCache>
                      <c:formatCode>#,##0</c:formatCode>
                      <c:ptCount val="52"/>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5"/>
          <c:order val="2"/>
          <c:tx>
            <c:v>2021</c:v>
          </c:tx>
          <c:spPr>
            <a:ln w="25400">
              <a:solidFill>
                <a:srgbClr val="0000FF"/>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85439</c:v>
                </c:pt>
                <c:pt idx="1">
                  <c:v>57904</c:v>
                </c:pt>
                <c:pt idx="2">
                  <c:v>53139</c:v>
                </c:pt>
                <c:pt idx="3">
                  <c:v>54690</c:v>
                </c:pt>
                <c:pt idx="4">
                  <c:v>56073</c:v>
                </c:pt>
                <c:pt idx="5">
                  <c:v>101803</c:v>
                </c:pt>
                <c:pt idx="6">
                  <c:v>44055</c:v>
                </c:pt>
                <c:pt idx="7">
                  <c:v>41671</c:v>
                </c:pt>
                <c:pt idx="8">
                  <c:v>53103</c:v>
                </c:pt>
                <c:pt idx="9">
                  <c:v>35746</c:v>
                </c:pt>
                <c:pt idx="10">
                  <c:v>34681</c:v>
                </c:pt>
                <c:pt idx="11">
                  <c:v>41616</c:v>
                </c:pt>
              </c:numCache>
            </c:numRef>
          </c:val>
          <c:smooth val="0"/>
          <c:extLst>
            <c:ext xmlns:c16="http://schemas.microsoft.com/office/drawing/2014/chart" uri="{C3380CC4-5D6E-409C-BE32-E72D297353CC}">
              <c16:uniqueId val="{00000000-F3DF-46AF-942C-87D9B7B4A0A9}"/>
            </c:ext>
          </c:extLst>
        </c:ser>
        <c:ser>
          <c:idx val="6"/>
          <c:order val="3"/>
          <c:tx>
            <c:v>2022</c:v>
          </c:tx>
          <c:spPr>
            <a:ln w="25400">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ser>
          <c:idx val="0"/>
          <c:order val="4"/>
          <c:tx>
            <c:v>2023</c:v>
          </c:tx>
          <c:spPr>
            <a:ln w="25400">
              <a:solidFill>
                <a:srgbClr val="FF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2-B3CE-4894-A0A6-F58C57B0A234}"/>
            </c:ext>
          </c:extLst>
        </c:ser>
        <c:ser>
          <c:idx val="1"/>
          <c:order val="5"/>
          <c:tx>
            <c:v>2024</c:v>
          </c:tx>
          <c:spPr>
            <a:ln w="25400">
              <a:solidFill>
                <a:srgbClr val="FF33CC"/>
              </a:solidFill>
            </a:ln>
          </c:spPr>
          <c:marker>
            <c:symbol val="diamond"/>
            <c:size val="6"/>
            <c:spPr>
              <a:solidFill>
                <a:srgbClr val="FF00FF"/>
              </a:solidFill>
              <a:ln>
                <a:solidFill>
                  <a:srgbClr val="FF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numCache>
            </c:numRef>
          </c:val>
          <c:smooth val="0"/>
          <c:extLst>
            <c:ext xmlns:c16="http://schemas.microsoft.com/office/drawing/2014/chart" uri="{C3380CC4-5D6E-409C-BE32-E72D297353CC}">
              <c16:uniqueId val="{00000000-1228-4FD2-A85B-929337AFE5D2}"/>
            </c:ext>
          </c:extLst>
        </c:ser>
        <c:dLbls>
          <c:showLegendKey val="0"/>
          <c:showVal val="0"/>
          <c:showCatName val="0"/>
          <c:showSerName val="0"/>
          <c:showPercent val="0"/>
          <c:showBubbleSize val="0"/>
        </c:dLbls>
        <c:smooth val="0"/>
        <c:axId val="463927936"/>
        <c:axId val="463928328"/>
        <c:extLst>
          <c:ext xmlns:c15="http://schemas.microsoft.com/office/drawing/2012/chart" uri="{02D57815-91ED-43cb-92C2-25804820EDAC}">
            <c15:filteredLineSeries>
              <c15:ser>
                <c:idx val="2"/>
                <c:order val="0"/>
                <c:tx>
                  <c:v>2019</c:v>
                </c:tx>
                <c:spPr>
                  <a:ln w="25400">
                    <a:solidFill>
                      <a:srgbClr val="7030A0"/>
                    </a:solidFill>
                  </a:ln>
                </c:spPr>
                <c:marker>
                  <c:symbol val="none"/>
                </c:marker>
                <c:cat>
                  <c:strRef>
                    <c:extLst>
                      <c:ext uri="{02D57815-91ED-43cb-92C2-25804820EDAC}">
                        <c15:formulaRef>
                          <c15:sqref>'Monthly Counts'!$C$3:$N$3</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'Monthly Counts'!$C$9:$N$9</c15:sqref>
                        </c15:formulaRef>
                      </c:ext>
                    </c:extLst>
                    <c:numCache>
                      <c:formatCode>#,##0</c:formatCode>
                      <c:ptCount val="12"/>
                      <c:pt idx="0">
                        <c:v>32458</c:v>
                      </c:pt>
                      <c:pt idx="1">
                        <c:v>37635</c:v>
                      </c:pt>
                      <c:pt idx="2">
                        <c:v>26122</c:v>
                      </c:pt>
                      <c:pt idx="3">
                        <c:v>26178</c:v>
                      </c:pt>
                      <c:pt idx="4">
                        <c:v>23414</c:v>
                      </c:pt>
                      <c:pt idx="5">
                        <c:v>22136</c:v>
                      </c:pt>
                      <c:pt idx="6">
                        <c:v>23770</c:v>
                      </c:pt>
                      <c:pt idx="7">
                        <c:v>21705</c:v>
                      </c:pt>
                      <c:pt idx="8">
                        <c:v>22928</c:v>
                      </c:pt>
                      <c:pt idx="9">
                        <c:v>28203</c:v>
                      </c:pt>
                      <c:pt idx="10">
                        <c:v>33860</c:v>
                      </c:pt>
                      <c:pt idx="11">
                        <c:v>42850</c:v>
                      </c:pt>
                    </c:numCache>
                  </c:numRef>
                </c:val>
                <c:smooth val="0"/>
                <c:extLst>
                  <c:ext xmlns:c16="http://schemas.microsoft.com/office/drawing/2014/chart" uri="{C3380CC4-5D6E-409C-BE32-E72D297353CC}">
                    <c16:uniqueId val="{00000004-E09D-4145-8785-3E5D92F4B1D6}"/>
                  </c:ext>
                </c:extLst>
              </c15:ser>
            </c15:filteredLineSeries>
            <c15:filteredLineSeries>
              <c15:ser>
                <c:idx val="3"/>
                <c:order val="1"/>
                <c:tx>
                  <c:v>2020</c:v>
                </c:tx>
                <c:spPr>
                  <a:ln w="25400">
                    <a:solidFill>
                      <a:srgbClr val="FFC000"/>
                    </a:solidFill>
                  </a:ln>
                </c:spPr>
                <c:marker>
                  <c:symbol val="none"/>
                </c:marker>
                <c:cat>
                  <c:strRef>
                    <c:extLst xmlns:c15="http://schemas.microsoft.com/office/drawing/2012/chart">
                      <c:ext xmlns:c15="http://schemas.microsoft.com/office/drawing/2012/chart" uri="{02D57815-91ED-43cb-92C2-25804820EDAC}">
                        <c15:formulaRef>
                          <c15:sqref>'Monthly Counts'!$C$3:$N$3</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'Monthly Counts'!$C$8:$N$8</c15:sqref>
                        </c15:formulaRef>
                      </c:ext>
                    </c:extLst>
                    <c:numCache>
                      <c:formatCode>#,##0</c:formatCode>
                      <c:ptCount val="12"/>
                      <c:pt idx="0">
                        <c:v>35855</c:v>
                      </c:pt>
                      <c:pt idx="1">
                        <c:v>24894</c:v>
                      </c:pt>
                      <c:pt idx="2">
                        <c:v>406263</c:v>
                      </c:pt>
                      <c:pt idx="3">
                        <c:v>475937</c:v>
                      </c:pt>
                      <c:pt idx="4">
                        <c:v>344973</c:v>
                      </c:pt>
                      <c:pt idx="5">
                        <c:v>126959</c:v>
                      </c:pt>
                      <c:pt idx="6">
                        <c:v>137406</c:v>
                      </c:pt>
                      <c:pt idx="7">
                        <c:v>86383</c:v>
                      </c:pt>
                      <c:pt idx="8">
                        <c:v>80966</c:v>
                      </c:pt>
                      <c:pt idx="9">
                        <c:v>76514</c:v>
                      </c:pt>
                      <c:pt idx="10">
                        <c:v>100553</c:v>
                      </c:pt>
                      <c:pt idx="11">
                        <c:v>100382</c:v>
                      </c:pt>
                    </c:numCache>
                  </c:numRef>
                </c:val>
                <c:smooth val="0"/>
                <c:extLst xmlns:c15="http://schemas.microsoft.com/office/drawing/2012/chart">
                  <c:ext xmlns:c16="http://schemas.microsoft.com/office/drawing/2014/chart" uri="{C3380CC4-5D6E-409C-BE32-E72D297353CC}">
                    <c16:uniqueId val="{00000003-35EC-40A9-AA8C-A7E946D0EE93}"/>
                  </c:ext>
                </c:extLst>
              </c15:ser>
            </c15:filteredLineSeries>
          </c:ext>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26</xdr:row>
      <xdr:rowOff>71618</xdr:rowOff>
    </xdr:from>
    <xdr:to>
      <xdr:col>13</xdr:col>
      <xdr:colOff>428625</xdr:colOff>
      <xdr:row>48</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4" x14ac:dyDescent="0.3"/>
  <sheetData>
    <row r="1" ht="6"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8671875" defaultRowHeight="13.2" x14ac:dyDescent="0.25"/>
  <cols>
    <col min="1" max="1" width="14.44140625" style="75" bestFit="1" customWidth="1"/>
    <col min="2" max="2" width="36.44140625" style="75" hidden="1" customWidth="1"/>
    <col min="3" max="106" width="7.5546875" style="75" hidden="1" customWidth="1"/>
    <col min="107" max="210" width="7.5546875" style="75" customWidth="1"/>
    <col min="211" max="263" width="8.5546875" style="75" customWidth="1"/>
    <col min="264" max="264" width="9.44140625" style="75" bestFit="1" customWidth="1"/>
    <col min="265" max="301" width="9" style="75" bestFit="1" customWidth="1"/>
    <col min="302" max="302" width="9.44140625" style="75" bestFit="1" customWidth="1"/>
    <col min="303" max="303" width="9" style="75" bestFit="1" customWidth="1"/>
    <col min="304" max="306" width="9.5546875" style="75" bestFit="1" customWidth="1"/>
    <col min="307" max="307" width="9" style="75" bestFit="1" customWidth="1"/>
    <col min="308" max="310" width="9.5546875" style="75" bestFit="1" customWidth="1"/>
    <col min="311" max="312" width="9" style="75" bestFit="1" customWidth="1"/>
    <col min="313" max="315" width="9.5546875" style="75" bestFit="1" customWidth="1"/>
    <col min="316" max="316" width="9.44140625" style="75" bestFit="1" customWidth="1"/>
    <col min="317" max="317" width="10.44140625" style="75" bestFit="1" customWidth="1"/>
    <col min="318" max="355" width="9" style="75" bestFit="1" customWidth="1"/>
    <col min="356" max="358" width="9.5546875" style="75" bestFit="1" customWidth="1"/>
    <col min="359" max="359" width="9" style="75" bestFit="1" customWidth="1"/>
    <col min="360" max="362" width="9.5546875" style="75" bestFit="1" customWidth="1"/>
    <col min="363" max="364" width="9" style="75" bestFit="1" customWidth="1"/>
    <col min="365" max="367" width="9.5546875" style="75" bestFit="1" customWidth="1"/>
    <col min="368" max="373" width="8.88671875" style="75"/>
    <col min="374" max="374" width="8.88671875" style="99"/>
    <col min="375" max="381" width="8.88671875" style="75"/>
    <col min="382" max="382" width="9.5546875" style="75" bestFit="1" customWidth="1"/>
    <col min="383" max="486" width="8.88671875" style="75"/>
    <col min="487" max="487" width="10.44140625" style="75" bestFit="1" customWidth="1"/>
    <col min="488" max="502" width="8.88671875" style="75"/>
    <col min="503" max="503" width="8.88671875" style="104"/>
    <col min="504" max="523" width="8.88671875" style="75"/>
    <col min="524" max="524" width="10.109375" style="75" bestFit="1" customWidth="1"/>
    <col min="525" max="16384" width="8.88671875" style="75"/>
  </cols>
  <sheetData>
    <row r="1" spans="1:524" ht="14.1"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5">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5">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5">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5">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5">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5">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5">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zoomScale="120" zoomScaleNormal="120" workbookViewId="0">
      <pane ySplit="3" topLeftCell="A4" activePane="bottomLeft" state="frozen"/>
      <selection activeCell="ZM5" sqref="ZM5"/>
      <selection pane="bottomLeft" activeCell="R24" sqref="R24"/>
    </sheetView>
  </sheetViews>
  <sheetFormatPr defaultColWidth="9.109375" defaultRowHeight="14.4" x14ac:dyDescent="0.3"/>
  <cols>
    <col min="1" max="16384" width="9.109375" style="293"/>
  </cols>
  <sheetData>
    <row r="1" spans="1:17" ht="14.4" customHeight="1" x14ac:dyDescent="0.3"/>
    <row r="2" spans="1:17" ht="31.5" customHeight="1" x14ac:dyDescent="0.3">
      <c r="A2" s="412" t="s">
        <v>261</v>
      </c>
      <c r="B2" s="413"/>
      <c r="C2" s="413"/>
      <c r="D2" s="413"/>
      <c r="E2" s="413"/>
      <c r="F2" s="413"/>
      <c r="G2" s="413"/>
      <c r="H2" s="413"/>
      <c r="I2" s="413"/>
      <c r="J2" s="413"/>
      <c r="K2" s="413"/>
      <c r="L2" s="413"/>
      <c r="M2" s="413"/>
      <c r="N2" s="413"/>
      <c r="O2" s="414"/>
    </row>
    <row r="3" spans="1:17" ht="72" customHeight="1" x14ac:dyDescent="0.3">
      <c r="A3" s="415" t="s">
        <v>268</v>
      </c>
      <c r="B3" s="416"/>
      <c r="C3" s="416"/>
      <c r="D3" s="416"/>
      <c r="E3" s="416"/>
      <c r="F3" s="416"/>
      <c r="G3" s="416"/>
      <c r="H3" s="416"/>
      <c r="I3" s="416"/>
      <c r="J3" s="416"/>
      <c r="K3" s="416"/>
      <c r="L3" s="416"/>
      <c r="M3" s="416"/>
      <c r="N3" s="416"/>
      <c r="O3" s="417"/>
    </row>
    <row r="4" spans="1:17" ht="14.4" customHeight="1" x14ac:dyDescent="0.3">
      <c r="A4" s="293">
        <v>2</v>
      </c>
    </row>
    <row r="5" spans="1:17" ht="14.4" customHeight="1" x14ac:dyDescent="0.3">
      <c r="Q5" s="293" t="s">
        <v>250</v>
      </c>
    </row>
    <row r="6" spans="1:17" ht="14.4" customHeight="1" x14ac:dyDescent="0.3"/>
    <row r="7" spans="1:17" ht="14.4" customHeight="1" x14ac:dyDescent="0.3"/>
    <row r="8" spans="1:17" ht="14.4" customHeight="1" x14ac:dyDescent="0.3"/>
    <row r="9" spans="1:17" ht="14.4" customHeight="1" x14ac:dyDescent="0.3"/>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G26" sqref="AJG26"/>
    </sheetView>
  </sheetViews>
  <sheetFormatPr defaultColWidth="8.88671875" defaultRowHeight="14.4" x14ac:dyDescent="0.3"/>
  <cols>
    <col min="1" max="1" width="14" style="144" bestFit="1" customWidth="1"/>
    <col min="2" max="2" width="40.5546875" style="122" customWidth="1"/>
    <col min="3" max="4" width="8.5546875" style="122" hidden="1" customWidth="1"/>
    <col min="5" max="45" width="7.44140625" style="122" hidden="1" customWidth="1"/>
    <col min="46" max="46" width="8.5546875" style="122" hidden="1" customWidth="1"/>
    <col min="47" max="48" width="7.44140625" style="122" hidden="1" customWidth="1"/>
    <col min="49" max="56" width="8.5546875" style="122" hidden="1" customWidth="1"/>
    <col min="57" max="57" width="7.44140625" style="122" hidden="1" customWidth="1"/>
    <col min="58" max="59" width="8.5546875" style="122" hidden="1" customWidth="1"/>
    <col min="60" max="90" width="7.44140625" style="122" hidden="1" customWidth="1"/>
    <col min="91" max="190" width="8.5546875" style="122" hidden="1" customWidth="1"/>
    <col min="191" max="192" width="8" style="122" hidden="1" customWidth="1"/>
    <col min="193" max="195" width="8.5546875" style="122" hidden="1" customWidth="1"/>
    <col min="196" max="196" width="8" style="122" hidden="1" customWidth="1"/>
    <col min="197" max="198" width="8.5546875" style="122" hidden="1" customWidth="1"/>
    <col min="199" max="202" width="9.109375" style="122" hidden="1" customWidth="1"/>
    <col min="203" max="203" width="8.5546875" style="122" hidden="1" customWidth="1"/>
    <col min="204" max="206" width="9.109375" style="122" hidden="1" customWidth="1"/>
    <col min="207" max="207" width="8.5546875" style="122" hidden="1" customWidth="1"/>
    <col min="208" max="210" width="9.109375" style="122" hidden="1" customWidth="1"/>
    <col min="211" max="212" width="8.5546875" style="122" hidden="1" customWidth="1"/>
    <col min="213" max="215" width="8" style="122" hidden="1" customWidth="1"/>
    <col min="216" max="216" width="7.109375" style="122" hidden="1" customWidth="1"/>
    <col min="217" max="219" width="8" style="122" hidden="1" customWidth="1"/>
    <col min="220" max="220" width="7.109375" style="122" hidden="1" customWidth="1"/>
    <col min="221" max="223" width="8" style="122" hidden="1" customWidth="1"/>
    <col min="224" max="224" width="7.109375" style="122" hidden="1" customWidth="1"/>
    <col min="225" max="227" width="8" style="122" hidden="1" customWidth="1"/>
    <col min="228" max="229" width="7.109375" style="122" hidden="1" customWidth="1"/>
    <col min="230" max="232" width="8" style="122" hidden="1" customWidth="1"/>
    <col min="233" max="233" width="7.109375" style="122" hidden="1" customWidth="1"/>
    <col min="234" max="236" width="8" style="122" hidden="1" customWidth="1"/>
    <col min="237" max="237" width="7.10937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09375" style="122" hidden="1" customWidth="1"/>
    <col min="255" max="255" width="8" style="122" hidden="1" customWidth="1"/>
    <col min="256" max="258" width="9.109375" style="122" hidden="1" customWidth="1"/>
    <col min="259" max="259" width="8" style="122" hidden="1" customWidth="1"/>
    <col min="260" max="262" width="9.109375" style="122" hidden="1" customWidth="1"/>
    <col min="263" max="263" width="8.44140625" style="122" hidden="1" customWidth="1"/>
    <col min="264" max="264" width="7.109375" style="122" hidden="1" customWidth="1"/>
    <col min="265" max="267" width="8" style="122" hidden="1" customWidth="1"/>
    <col min="268" max="268" width="7.109375" style="122" hidden="1" customWidth="1"/>
    <col min="269" max="271" width="8" style="122" hidden="1" customWidth="1"/>
    <col min="272" max="272" width="7" style="122" hidden="1" customWidth="1"/>
    <col min="273" max="275" width="8" style="122" hidden="1" customWidth="1"/>
    <col min="276" max="276" width="7.10937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0937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09375" style="122" hidden="1" customWidth="1"/>
    <col min="307" max="307" width="8" style="122" hidden="1" customWidth="1"/>
    <col min="308" max="310" width="9.109375" style="122" hidden="1" customWidth="1"/>
    <col min="311" max="312" width="8" style="122" hidden="1" customWidth="1"/>
    <col min="313" max="315" width="9.109375" style="122" hidden="1" customWidth="1"/>
    <col min="316" max="316" width="7.10937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09375" style="122" hidden="1" customWidth="1"/>
    <col min="359" max="359" width="8" style="122" hidden="1" customWidth="1"/>
    <col min="360" max="362" width="9.109375" style="122" hidden="1" customWidth="1"/>
    <col min="363" max="364" width="8" style="122" hidden="1" customWidth="1"/>
    <col min="365" max="367" width="9.109375" style="122" hidden="1" customWidth="1"/>
    <col min="368" max="368" width="7.109375" style="122" hidden="1" customWidth="1"/>
    <col min="369" max="371" width="8" style="122" hidden="1" customWidth="1"/>
    <col min="372" max="372" width="7.10937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09375" style="122" hidden="1" customWidth="1"/>
    <col min="411" max="412" width="8" style="122" hidden="1" customWidth="1"/>
    <col min="413" max="415" width="9.109375" style="122" hidden="1" customWidth="1"/>
    <col min="416" max="416" width="8" style="122" hidden="1" customWidth="1"/>
    <col min="417" max="419" width="9.109375" style="122" hidden="1" customWidth="1"/>
    <col min="420" max="420" width="7.10937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09375" style="122" hidden="1" customWidth="1"/>
    <col min="463" max="464" width="8" style="122" hidden="1" customWidth="1"/>
    <col min="465" max="467" width="9.109375" style="122" hidden="1" customWidth="1"/>
    <col min="468" max="468" width="8" style="122" hidden="1" customWidth="1"/>
    <col min="469" max="471" width="9.109375" style="122" hidden="1" customWidth="1"/>
    <col min="472" max="472" width="7.10937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09375" style="122" hidden="1" customWidth="1"/>
    <col min="516" max="516" width="8" style="122" hidden="1" customWidth="1"/>
    <col min="517" max="519" width="9.109375" style="122" hidden="1" customWidth="1"/>
    <col min="520" max="520" width="8" style="122" hidden="1" customWidth="1"/>
    <col min="521" max="525" width="9.109375" style="122" hidden="1" customWidth="1"/>
    <col min="526" max="528" width="10.109375" style="122" hidden="1" customWidth="1"/>
    <col min="529" max="529" width="9.109375" style="122" hidden="1" customWidth="1"/>
    <col min="530" max="532" width="10.109375" style="122" hidden="1" customWidth="1"/>
    <col min="533" max="533" width="9.109375" style="122" hidden="1" customWidth="1"/>
    <col min="534" max="536" width="10.109375" style="122" hidden="1" customWidth="1"/>
    <col min="537" max="538" width="9.109375" style="122" hidden="1" customWidth="1"/>
    <col min="539" max="541" width="10.109375" style="122" hidden="1" customWidth="1"/>
    <col min="542" max="542" width="9.109375" style="122" hidden="1" customWidth="1"/>
    <col min="543" max="545" width="10.109375" style="122" hidden="1" customWidth="1"/>
    <col min="546" max="546" width="9.109375" style="122" hidden="1" customWidth="1"/>
    <col min="547" max="549" width="10.109375" style="122" hidden="1" customWidth="1"/>
    <col min="550" max="551" width="9.109375" style="122" hidden="1" customWidth="1"/>
    <col min="552" max="554" width="10.109375" style="122" hidden="1" customWidth="1"/>
    <col min="555" max="555" width="9.109375" style="122" hidden="1" customWidth="1"/>
    <col min="556" max="558" width="10.109375" style="122" hidden="1" customWidth="1"/>
    <col min="559" max="559" width="9.109375" style="122" hidden="1" customWidth="1"/>
    <col min="560" max="564" width="10.109375" style="122" hidden="1" customWidth="1"/>
    <col min="565" max="567" width="11.33203125" style="122" hidden="1" customWidth="1"/>
    <col min="568" max="568" width="10.109375" style="122" hidden="1" customWidth="1"/>
    <col min="569" max="571" width="11.33203125" style="122" hidden="1" customWidth="1"/>
    <col min="572" max="572" width="10.109375" style="122" hidden="1" customWidth="1"/>
    <col min="573" max="576" width="11.33203125" style="122" hidden="1" customWidth="1"/>
    <col min="577" max="577" width="9.109375" style="143" hidden="1" customWidth="1"/>
    <col min="578" max="580" width="10.109375" style="143" hidden="1" customWidth="1"/>
    <col min="581" max="581" width="9.109375" style="143" hidden="1" customWidth="1"/>
    <col min="582" max="584" width="10.109375" style="143" hidden="1" customWidth="1"/>
    <col min="585" max="585" width="9.109375" style="143" hidden="1" customWidth="1"/>
    <col min="586" max="587" width="10.109375" style="143" hidden="1" customWidth="1"/>
    <col min="588" max="588" width="10.109375" style="122" hidden="1" customWidth="1"/>
    <col min="589" max="590" width="9.109375" style="122" hidden="1" customWidth="1"/>
    <col min="591" max="593" width="10.109375" style="122" hidden="1" customWidth="1"/>
    <col min="594" max="594" width="9.109375" style="143" hidden="1" customWidth="1"/>
    <col min="595" max="597" width="10.109375" style="143" hidden="1" customWidth="1"/>
    <col min="598" max="598" width="9.109375" style="143" hidden="1" customWidth="1"/>
    <col min="599" max="601" width="10.109375" style="143" hidden="1" customWidth="1"/>
    <col min="602" max="603" width="9.109375" style="143" hidden="1" customWidth="1"/>
    <col min="604" max="606" width="10.109375" style="143" hidden="1" customWidth="1"/>
    <col min="607" max="607" width="9.109375" style="143" hidden="1" customWidth="1"/>
    <col min="608" max="610" width="10.109375" style="143" hidden="1" customWidth="1"/>
    <col min="611" max="612" width="9.109375" style="143" hidden="1" customWidth="1"/>
    <col min="613" max="616" width="10.109375" style="143" hidden="1" customWidth="1"/>
    <col min="617" max="619" width="11.33203125" style="143" hidden="1" customWidth="1"/>
    <col min="620" max="620" width="10.109375" style="143" hidden="1" customWidth="1"/>
    <col min="621" max="623" width="11.33203125" style="143" hidden="1" customWidth="1"/>
    <col min="624" max="625" width="10.109375" style="143" hidden="1" customWidth="1"/>
    <col min="626" max="628" width="11.33203125" style="143" hidden="1" customWidth="1"/>
    <col min="629" max="629" width="9.109375" style="122" hidden="1" customWidth="1"/>
    <col min="630" max="632" width="10.109375" style="122" hidden="1" customWidth="1"/>
    <col min="633" max="633" width="9.109375" style="122" hidden="1" customWidth="1"/>
    <col min="634" max="636" width="10.109375" style="122" hidden="1" customWidth="1"/>
    <col min="637" max="637" width="9.109375" style="122" hidden="1" customWidth="1"/>
    <col min="638" max="641" width="10.109375" style="122" hidden="1" customWidth="1"/>
    <col min="642" max="642" width="9.109375" style="122" hidden="1" customWidth="1"/>
    <col min="643" max="645" width="10.109375" style="122" hidden="1" customWidth="1"/>
    <col min="646" max="646" width="9.109375" style="122" hidden="1" customWidth="1"/>
    <col min="647" max="649" width="10.109375" style="122" hidden="1" customWidth="1"/>
    <col min="650" max="651" width="9.109375" style="122" hidden="1" customWidth="1"/>
    <col min="652" max="654" width="10.109375" style="122" hidden="1" customWidth="1"/>
    <col min="655" max="655" width="9.109375" style="122" hidden="1" customWidth="1"/>
    <col min="656" max="658" width="10.109375" style="122" hidden="1" customWidth="1"/>
    <col min="659" max="659" width="9.109375" style="122" hidden="1" customWidth="1"/>
    <col min="660" max="662" width="10.109375" style="122" hidden="1" customWidth="1"/>
    <col min="663" max="664" width="9.109375" style="122" hidden="1" customWidth="1"/>
    <col min="665" max="668" width="10.109375" style="122" hidden="1" customWidth="1"/>
    <col min="669" max="671" width="11.33203125" style="122" hidden="1" customWidth="1"/>
    <col min="672" max="672" width="10.109375" style="122" hidden="1" customWidth="1"/>
    <col min="673" max="675" width="11.33203125" style="122" hidden="1" customWidth="1"/>
    <col min="676" max="677" width="10.109375" style="122" hidden="1" customWidth="1"/>
    <col min="678" max="680" width="11.33203125" style="122" hidden="1" customWidth="1"/>
    <col min="681" max="681" width="9.109375" style="122" bestFit="1" customWidth="1"/>
    <col min="682" max="684" width="10.109375" style="122" bestFit="1" customWidth="1"/>
    <col min="685" max="686" width="9.109375" style="122" bestFit="1" customWidth="1"/>
    <col min="687" max="688" width="10.109375" style="122" bestFit="1" customWidth="1"/>
    <col min="689" max="690" width="9.109375" style="122" bestFit="1" customWidth="1"/>
    <col min="691" max="693" width="10.109375" style="122" bestFit="1" customWidth="1"/>
    <col min="694" max="694" width="9.109375" style="122" bestFit="1" customWidth="1"/>
    <col min="695" max="697" width="10.109375" style="122" bestFit="1" customWidth="1"/>
    <col min="698" max="698" width="9.109375" style="122" bestFit="1" customWidth="1"/>
    <col min="699" max="702" width="10.109375" style="122" bestFit="1" customWidth="1"/>
    <col min="703" max="703" width="9.109375" style="122" bestFit="1" customWidth="1"/>
    <col min="704" max="706" width="10.109375" style="122" bestFit="1" customWidth="1"/>
    <col min="707" max="707" width="9.109375" style="122" bestFit="1" customWidth="1"/>
    <col min="708" max="710" width="10.109375" style="122" bestFit="1" customWidth="1"/>
    <col min="711" max="712" width="9.109375" style="122" bestFit="1" customWidth="1"/>
    <col min="713" max="715" width="10.109375" style="122" bestFit="1" customWidth="1"/>
    <col min="716" max="716" width="9.109375" style="122" bestFit="1" customWidth="1"/>
    <col min="717" max="720" width="10.109375" style="122" bestFit="1" customWidth="1"/>
    <col min="721" max="723" width="11.33203125" style="122" bestFit="1" customWidth="1"/>
    <col min="724" max="725" width="10.109375" style="122" bestFit="1" customWidth="1"/>
    <col min="726" max="728" width="11.33203125" style="122" bestFit="1" customWidth="1"/>
    <col min="729" max="729" width="10.109375" style="122" bestFit="1" customWidth="1"/>
    <col min="730" max="732" width="11.33203125" style="122" bestFit="1" customWidth="1"/>
    <col min="733" max="733" width="9.109375" style="122" bestFit="1" customWidth="1"/>
    <col min="734" max="737" width="10.109375" style="122" bestFit="1" customWidth="1"/>
    <col min="738" max="738" width="9.109375" style="122" bestFit="1" customWidth="1"/>
    <col min="739" max="741" width="10.109375" style="122" bestFit="1" customWidth="1"/>
    <col min="742" max="742" width="9.109375" style="122" bestFit="1" customWidth="1"/>
    <col min="743" max="745" width="10.109375" style="122" bestFit="1" customWidth="1"/>
    <col min="746" max="746" width="9.109375" style="122" bestFit="1" customWidth="1"/>
    <col min="747" max="749" width="10.109375" style="122" bestFit="1" customWidth="1"/>
    <col min="750" max="751" width="9.109375" style="122" bestFit="1" customWidth="1"/>
    <col min="752" max="754" width="10.109375" style="122" bestFit="1" customWidth="1"/>
    <col min="755" max="755" width="9.109375" style="122" bestFit="1" customWidth="1"/>
    <col min="756" max="758" width="10.109375" style="122" bestFit="1" customWidth="1"/>
    <col min="759" max="759" width="9.109375" style="122" bestFit="1" customWidth="1"/>
    <col min="760" max="762" width="10.109375" style="122" bestFit="1" customWidth="1"/>
    <col min="763" max="764" width="9.109375" style="122" bestFit="1" customWidth="1"/>
    <col min="765" max="767" width="10.109375" style="122" bestFit="1" customWidth="1"/>
    <col min="768" max="768" width="9.109375" style="122" bestFit="1" customWidth="1"/>
    <col min="769" max="772" width="10.109375" style="122" bestFit="1" customWidth="1"/>
    <col min="773" max="776" width="11.33203125" style="122" bestFit="1" customWidth="1"/>
    <col min="777" max="777" width="10.109375" style="122" bestFit="1" customWidth="1"/>
    <col min="778" max="780" width="11.33203125" style="122" bestFit="1" customWidth="1"/>
    <col min="781" max="781" width="10.109375" style="122" bestFit="1" customWidth="1"/>
    <col min="782" max="784" width="11.33203125" style="122" bestFit="1" customWidth="1"/>
    <col min="785" max="786" width="9.109375" style="122" bestFit="1" customWidth="1"/>
    <col min="787" max="789" width="10.109375" style="122" bestFit="1" customWidth="1"/>
    <col min="790" max="790" width="9.109375" style="122" bestFit="1" customWidth="1"/>
    <col min="791" max="793" width="10.109375" style="122" bestFit="1" customWidth="1"/>
    <col min="794" max="794" width="9.109375" style="122" bestFit="1" customWidth="1"/>
    <col min="795" max="797" width="10.109375" style="122" bestFit="1" customWidth="1"/>
    <col min="798" max="798" width="9.109375" style="122" bestFit="1" customWidth="1"/>
    <col min="799" max="801" width="10.109375" style="122" bestFit="1" customWidth="1"/>
    <col min="802" max="803" width="9.109375" style="122" bestFit="1" customWidth="1"/>
    <col min="804" max="806" width="10.109375" style="122" bestFit="1" customWidth="1"/>
    <col min="807" max="807" width="9.109375" style="122" bestFit="1" customWidth="1"/>
    <col min="808" max="810" width="10.109375" style="122" bestFit="1" customWidth="1"/>
    <col min="811" max="811" width="9.109375" style="122" bestFit="1" customWidth="1"/>
    <col min="812" max="815" width="10.109375" style="122" bestFit="1" customWidth="1"/>
    <col min="816" max="816" width="9.109375" style="122" bestFit="1" customWidth="1"/>
    <col min="817" max="819" width="10.109375" style="122" bestFit="1" customWidth="1"/>
    <col min="820" max="820" width="9.109375" style="122" bestFit="1" customWidth="1"/>
    <col min="821" max="825" width="10.109375" style="122" bestFit="1" customWidth="1"/>
    <col min="826" max="828" width="11.33203125" style="122" bestFit="1" customWidth="1"/>
    <col min="829" max="829" width="10.109375" style="122" bestFit="1" customWidth="1"/>
    <col min="830" max="832" width="11.33203125" style="122" bestFit="1" customWidth="1"/>
    <col min="833" max="833" width="10.109375" style="122" bestFit="1" customWidth="1"/>
    <col min="834" max="836" width="11.33203125" style="122" bestFit="1" customWidth="1"/>
    <col min="837" max="837" width="9.109375" style="122" bestFit="1" customWidth="1"/>
    <col min="838" max="838" width="9.109375" style="142" bestFit="1" customWidth="1"/>
    <col min="839" max="841" width="10.109375" style="142" bestFit="1" customWidth="1"/>
    <col min="842" max="842" width="9.109375" style="142" bestFit="1" customWidth="1"/>
    <col min="843" max="845" width="10.109375" style="142" bestFit="1" customWidth="1"/>
    <col min="846" max="846" width="9.109375" style="142" bestFit="1" customWidth="1"/>
    <col min="847" max="849" width="10.109375" style="142" bestFit="1" customWidth="1"/>
    <col min="850" max="851" width="9.109375" style="142" bestFit="1" customWidth="1"/>
    <col min="852" max="854" width="10.109375" style="142" bestFit="1" customWidth="1"/>
    <col min="855" max="855" width="9.109375" style="142" bestFit="1" customWidth="1"/>
    <col min="856" max="858" width="10.109375" style="142" bestFit="1" customWidth="1"/>
    <col min="859" max="859" width="9.109375" style="142" bestFit="1" customWidth="1"/>
    <col min="860" max="862" width="10.109375" style="142" bestFit="1" customWidth="1"/>
    <col min="863" max="864" width="9.109375" style="142" bestFit="1" customWidth="1"/>
    <col min="865" max="867" width="10.109375" style="142" bestFit="1" customWidth="1"/>
    <col min="868" max="868" width="9.109375" style="142" bestFit="1" customWidth="1"/>
    <col min="869" max="871" width="10.109375" style="142" bestFit="1" customWidth="1"/>
    <col min="872" max="872" width="9.109375" style="142" bestFit="1" customWidth="1"/>
    <col min="873" max="877" width="10.109375" style="142" bestFit="1" customWidth="1"/>
    <col min="878" max="880" width="11.33203125" style="142" bestFit="1" customWidth="1"/>
    <col min="881" max="881" width="10.109375" style="142" bestFit="1" customWidth="1"/>
    <col min="882" max="884" width="11.33203125" style="142" bestFit="1" customWidth="1"/>
    <col min="885" max="885" width="10.109375" style="142" bestFit="1" customWidth="1"/>
    <col min="886" max="889" width="11.33203125" style="142" bestFit="1" customWidth="1"/>
    <col min="890" max="941" width="11.6640625" style="122" customWidth="1"/>
    <col min="942" max="942" width="11" style="122" bestFit="1" customWidth="1"/>
    <col min="943" max="943" width="12" style="122" customWidth="1"/>
    <col min="944" max="945" width="9.88671875" style="122" bestFit="1" customWidth="1"/>
    <col min="946" max="947" width="8.88671875" style="122"/>
    <col min="948" max="949" width="9.88671875" style="122" bestFit="1" customWidth="1"/>
    <col min="950" max="951" width="8.88671875" style="122"/>
    <col min="952" max="954" width="9.88671875" style="122" bestFit="1" customWidth="1"/>
    <col min="955" max="955" width="8.88671875" style="122"/>
    <col min="956" max="958" width="9.88671875" style="122" bestFit="1" customWidth="1"/>
    <col min="959" max="959" width="8.88671875" style="122"/>
    <col min="960" max="962" width="9.88671875" style="122" bestFit="1" customWidth="1"/>
    <col min="963" max="964" width="8.88671875" style="122"/>
    <col min="965" max="967" width="9.88671875" style="122" bestFit="1" customWidth="1"/>
    <col min="968" max="968" width="8.88671875" style="122"/>
    <col min="969" max="971" width="9.88671875" style="122" bestFit="1" customWidth="1"/>
    <col min="972" max="972" width="8.88671875" style="122"/>
    <col min="973" max="976" width="9.88671875" style="122" bestFit="1" customWidth="1"/>
    <col min="977" max="977" width="8.88671875" style="122"/>
    <col min="978" max="981" width="9.88671875" style="122" bestFit="1" customWidth="1"/>
    <col min="982" max="984" width="11" style="122" bestFit="1" customWidth="1"/>
    <col min="985" max="986" width="9.88671875" style="122" bestFit="1" customWidth="1"/>
    <col min="987" max="989" width="11" style="122" bestFit="1" customWidth="1"/>
    <col min="990" max="990" width="9.88671875" style="122" bestFit="1" customWidth="1"/>
    <col min="991" max="993" width="11" style="122" bestFit="1" customWidth="1"/>
    <col min="994" max="16384" width="8.88671875" style="122"/>
  </cols>
  <sheetData>
    <row r="1" spans="1:994" ht="14.1" customHeight="1" thickBot="1" x14ac:dyDescent="0.35">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3">
      <c r="A2" s="377" t="s">
        <v>267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4">
        <v>40181</v>
      </c>
      <c r="FD2" s="194">
        <v>40188</v>
      </c>
      <c r="FE2" s="194">
        <v>40195</v>
      </c>
      <c r="FF2" s="194">
        <v>40202</v>
      </c>
      <c r="FG2" s="194">
        <v>40209</v>
      </c>
      <c r="FH2" s="194">
        <v>40216</v>
      </c>
      <c r="FI2" s="194">
        <v>40223</v>
      </c>
      <c r="FJ2" s="194">
        <v>40230</v>
      </c>
      <c r="FK2" s="194">
        <v>40237</v>
      </c>
      <c r="FL2" s="194">
        <v>40244</v>
      </c>
      <c r="FM2" s="194">
        <v>40251</v>
      </c>
      <c r="FN2" s="194">
        <v>40258</v>
      </c>
      <c r="FO2" s="194">
        <v>40265</v>
      </c>
      <c r="FP2" s="194">
        <v>40272</v>
      </c>
      <c r="FQ2" s="194">
        <v>40279</v>
      </c>
      <c r="FR2" s="194">
        <v>40286</v>
      </c>
      <c r="FS2" s="194">
        <v>40293</v>
      </c>
      <c r="FT2" s="194">
        <v>40300</v>
      </c>
      <c r="FU2" s="194">
        <v>40307</v>
      </c>
      <c r="FV2" s="194">
        <v>40314</v>
      </c>
      <c r="FW2" s="194">
        <v>40321</v>
      </c>
      <c r="FX2" s="194">
        <v>40328</v>
      </c>
      <c r="FY2" s="194">
        <v>40335</v>
      </c>
      <c r="FZ2" s="194">
        <v>40342</v>
      </c>
      <c r="GA2" s="194">
        <v>40349</v>
      </c>
      <c r="GB2" s="194">
        <v>40356</v>
      </c>
      <c r="GC2" s="194">
        <v>40363</v>
      </c>
      <c r="GD2" s="194">
        <v>40370</v>
      </c>
      <c r="GE2" s="194">
        <v>40377</v>
      </c>
      <c r="GF2" s="194">
        <v>40384</v>
      </c>
      <c r="GG2" s="194">
        <v>40391</v>
      </c>
      <c r="GH2" s="194">
        <v>40398</v>
      </c>
      <c r="GI2" s="194">
        <v>40405</v>
      </c>
      <c r="GJ2" s="194">
        <v>40412</v>
      </c>
      <c r="GK2" s="194">
        <v>40419</v>
      </c>
      <c r="GL2" s="194">
        <v>40426</v>
      </c>
      <c r="GM2" s="194">
        <v>40433</v>
      </c>
      <c r="GN2" s="194">
        <v>40440</v>
      </c>
      <c r="GO2" s="194">
        <v>40447</v>
      </c>
      <c r="GP2" s="194">
        <v>40454</v>
      </c>
      <c r="GQ2" s="194">
        <v>40461</v>
      </c>
      <c r="GR2" s="194">
        <v>40468</v>
      </c>
      <c r="GS2" s="194">
        <v>40475</v>
      </c>
      <c r="GT2" s="194">
        <v>40482</v>
      </c>
      <c r="GU2" s="194">
        <v>40489</v>
      </c>
      <c r="GV2" s="194">
        <v>40496</v>
      </c>
      <c r="GW2" s="194">
        <v>40503</v>
      </c>
      <c r="GX2" s="194">
        <v>40510</v>
      </c>
      <c r="GY2" s="194">
        <v>40517</v>
      </c>
      <c r="GZ2" s="194">
        <v>40524</v>
      </c>
      <c r="HA2" s="194">
        <v>40531</v>
      </c>
      <c r="HB2" s="194">
        <v>40538</v>
      </c>
      <c r="HC2" s="194">
        <v>40545</v>
      </c>
      <c r="HD2" s="194">
        <v>40552</v>
      </c>
      <c r="HE2" s="194">
        <v>40559</v>
      </c>
      <c r="HF2" s="194">
        <v>40566</v>
      </c>
      <c r="HG2" s="194">
        <v>40573</v>
      </c>
      <c r="HH2" s="194">
        <v>40580</v>
      </c>
      <c r="HI2" s="194">
        <v>40587</v>
      </c>
      <c r="HJ2" s="194">
        <v>40594</v>
      </c>
      <c r="HK2" s="194">
        <v>40601</v>
      </c>
      <c r="HL2" s="194">
        <v>40608</v>
      </c>
      <c r="HM2" s="194">
        <v>40615</v>
      </c>
      <c r="HN2" s="194">
        <v>40622</v>
      </c>
      <c r="HO2" s="194">
        <v>40629</v>
      </c>
      <c r="HP2" s="194">
        <v>40636</v>
      </c>
      <c r="HQ2" s="194">
        <v>40643</v>
      </c>
      <c r="HR2" s="194">
        <v>40650</v>
      </c>
      <c r="HS2" s="194">
        <v>40657</v>
      </c>
      <c r="HT2" s="194">
        <v>40664</v>
      </c>
      <c r="HU2" s="194">
        <v>40671</v>
      </c>
      <c r="HV2" s="194">
        <v>40678</v>
      </c>
      <c r="HW2" s="194">
        <v>40685</v>
      </c>
      <c r="HX2" s="194">
        <v>40692</v>
      </c>
      <c r="HY2" s="194">
        <v>40699</v>
      </c>
      <c r="HZ2" s="194">
        <v>40706</v>
      </c>
      <c r="IA2" s="194">
        <v>40713</v>
      </c>
      <c r="IB2" s="194">
        <v>40720</v>
      </c>
      <c r="IC2" s="194">
        <v>40727</v>
      </c>
      <c r="ID2" s="194">
        <v>40734</v>
      </c>
      <c r="IE2" s="194">
        <v>40741</v>
      </c>
      <c r="IF2" s="194">
        <v>40748</v>
      </c>
      <c r="IG2" s="194">
        <v>40755</v>
      </c>
      <c r="IH2" s="194">
        <v>40762</v>
      </c>
      <c r="II2" s="194">
        <v>40769</v>
      </c>
      <c r="IJ2" s="194">
        <v>40776</v>
      </c>
      <c r="IK2" s="194">
        <v>40783</v>
      </c>
      <c r="IL2" s="194">
        <v>40790</v>
      </c>
      <c r="IM2" s="194">
        <v>40797</v>
      </c>
      <c r="IN2" s="194">
        <v>40804</v>
      </c>
      <c r="IO2" s="194">
        <v>40811</v>
      </c>
      <c r="IP2" s="194">
        <v>40818</v>
      </c>
      <c r="IQ2" s="194">
        <v>40825</v>
      </c>
      <c r="IR2" s="194">
        <v>40832</v>
      </c>
      <c r="IS2" s="194">
        <v>40839</v>
      </c>
      <c r="IT2" s="194">
        <v>40846</v>
      </c>
      <c r="IU2" s="194">
        <v>40853</v>
      </c>
      <c r="IV2" s="194">
        <v>40860</v>
      </c>
      <c r="IW2" s="194">
        <v>40867</v>
      </c>
      <c r="IX2" s="194">
        <v>40874</v>
      </c>
      <c r="IY2" s="194">
        <v>40881</v>
      </c>
      <c r="IZ2" s="194">
        <v>40888</v>
      </c>
      <c r="JA2" s="194">
        <v>40895</v>
      </c>
      <c r="JB2" s="194">
        <v>40902</v>
      </c>
      <c r="JC2" s="194">
        <v>40909</v>
      </c>
      <c r="JD2" s="194">
        <v>40916</v>
      </c>
      <c r="JE2" s="194">
        <v>40923</v>
      </c>
      <c r="JF2" s="194">
        <v>40930</v>
      </c>
      <c r="JG2" s="194">
        <v>40937</v>
      </c>
      <c r="JH2" s="194">
        <v>40944</v>
      </c>
      <c r="JI2" s="194">
        <v>40951</v>
      </c>
      <c r="JJ2" s="194">
        <v>40958</v>
      </c>
      <c r="JK2" s="194">
        <v>40965</v>
      </c>
      <c r="JL2" s="194">
        <v>40972</v>
      </c>
      <c r="JM2" s="194">
        <v>40979</v>
      </c>
      <c r="JN2" s="194">
        <v>40986</v>
      </c>
      <c r="JO2" s="194">
        <v>40993</v>
      </c>
      <c r="JP2" s="194">
        <v>41000</v>
      </c>
      <c r="JQ2" s="194">
        <v>41007</v>
      </c>
      <c r="JR2" s="194">
        <v>41014</v>
      </c>
      <c r="JS2" s="194">
        <v>41021</v>
      </c>
      <c r="JT2" s="194">
        <v>41028</v>
      </c>
      <c r="JU2" s="194">
        <v>41035</v>
      </c>
      <c r="JV2" s="194">
        <v>41042</v>
      </c>
      <c r="JW2" s="194">
        <v>41049</v>
      </c>
      <c r="JX2" s="194">
        <v>41056</v>
      </c>
      <c r="JY2" s="194">
        <v>41063</v>
      </c>
      <c r="JZ2" s="194">
        <v>41070</v>
      </c>
      <c r="KA2" s="194">
        <v>41077</v>
      </c>
      <c r="KB2" s="194">
        <v>41084</v>
      </c>
      <c r="KC2" s="194">
        <v>41091</v>
      </c>
      <c r="KD2" s="194">
        <v>41098</v>
      </c>
      <c r="KE2" s="194">
        <v>41105</v>
      </c>
      <c r="KF2" s="194">
        <v>41112</v>
      </c>
      <c r="KG2" s="194">
        <v>41119</v>
      </c>
      <c r="KH2" s="194">
        <v>41126</v>
      </c>
      <c r="KI2" s="194">
        <v>41133</v>
      </c>
      <c r="KJ2" s="194">
        <v>41140</v>
      </c>
      <c r="KK2" s="194">
        <v>41147</v>
      </c>
      <c r="KL2" s="194">
        <v>41154</v>
      </c>
      <c r="KM2" s="194">
        <v>41161</v>
      </c>
      <c r="KN2" s="194">
        <v>41168</v>
      </c>
      <c r="KO2" s="194">
        <v>41175</v>
      </c>
      <c r="KP2" s="194">
        <v>41182</v>
      </c>
      <c r="KQ2" s="194">
        <v>41189</v>
      </c>
      <c r="KR2" s="194">
        <v>41196</v>
      </c>
      <c r="KS2" s="194">
        <v>41203</v>
      </c>
      <c r="KT2" s="194">
        <v>41210</v>
      </c>
      <c r="KU2" s="194">
        <v>41217</v>
      </c>
      <c r="KV2" s="194">
        <v>41224</v>
      </c>
      <c r="KW2" s="194">
        <v>41231</v>
      </c>
      <c r="KX2" s="194">
        <v>41238</v>
      </c>
      <c r="KY2" s="194">
        <v>41245</v>
      </c>
      <c r="KZ2" s="194">
        <v>41252</v>
      </c>
      <c r="LA2" s="194">
        <v>41259</v>
      </c>
      <c r="LB2" s="194">
        <v>41266</v>
      </c>
      <c r="LC2" s="194">
        <v>41273</v>
      </c>
      <c r="LD2" s="194">
        <v>41280</v>
      </c>
      <c r="LE2" s="194">
        <v>41287</v>
      </c>
      <c r="LF2" s="194">
        <v>41294</v>
      </c>
      <c r="LG2" s="194">
        <v>41301</v>
      </c>
      <c r="LH2" s="194">
        <v>41308</v>
      </c>
      <c r="LI2" s="194">
        <v>41315</v>
      </c>
      <c r="LJ2" s="194">
        <v>41322</v>
      </c>
      <c r="LK2" s="194">
        <v>41329</v>
      </c>
      <c r="LL2" s="194">
        <v>41336</v>
      </c>
      <c r="LM2" s="194">
        <v>41343</v>
      </c>
      <c r="LN2" s="194">
        <v>41350</v>
      </c>
      <c r="LO2" s="194">
        <v>41357</v>
      </c>
      <c r="LP2" s="194">
        <v>41364</v>
      </c>
      <c r="LQ2" s="194">
        <v>41371</v>
      </c>
      <c r="LR2" s="194">
        <v>41378</v>
      </c>
      <c r="LS2" s="194">
        <v>41385</v>
      </c>
      <c r="LT2" s="194">
        <v>41392</v>
      </c>
      <c r="LU2" s="194">
        <v>41399</v>
      </c>
      <c r="LV2" s="194">
        <v>41406</v>
      </c>
      <c r="LW2" s="194">
        <v>41413</v>
      </c>
      <c r="LX2" s="194">
        <v>41420</v>
      </c>
      <c r="LY2" s="194">
        <v>41427</v>
      </c>
      <c r="LZ2" s="194">
        <v>41434</v>
      </c>
      <c r="MA2" s="194">
        <v>41441</v>
      </c>
      <c r="MB2" s="194">
        <v>41448</v>
      </c>
      <c r="MC2" s="194">
        <v>41455</v>
      </c>
      <c r="MD2" s="194">
        <v>41462</v>
      </c>
      <c r="ME2" s="194">
        <v>41469</v>
      </c>
      <c r="MF2" s="194">
        <v>41476</v>
      </c>
      <c r="MG2" s="194">
        <v>41483</v>
      </c>
      <c r="MH2" s="194">
        <v>41490</v>
      </c>
      <c r="MI2" s="194">
        <v>41497</v>
      </c>
      <c r="MJ2" s="194">
        <v>41504</v>
      </c>
      <c r="MK2" s="194">
        <v>41511</v>
      </c>
      <c r="ML2" s="194">
        <v>41518</v>
      </c>
      <c r="MM2" s="194">
        <v>41525</v>
      </c>
      <c r="MN2" s="194">
        <v>41532</v>
      </c>
      <c r="MO2" s="194">
        <v>41539</v>
      </c>
      <c r="MP2" s="194">
        <v>41546</v>
      </c>
      <c r="MQ2" s="194">
        <v>41553</v>
      </c>
      <c r="MR2" s="194">
        <v>41560</v>
      </c>
      <c r="MS2" s="194">
        <v>41567</v>
      </c>
      <c r="MT2" s="194">
        <v>41574</v>
      </c>
      <c r="MU2" s="194">
        <v>41581</v>
      </c>
      <c r="MV2" s="194">
        <v>41588</v>
      </c>
      <c r="MW2" s="194">
        <v>41595</v>
      </c>
      <c r="MX2" s="194">
        <v>41602</v>
      </c>
      <c r="MY2" s="194">
        <v>41609</v>
      </c>
      <c r="MZ2" s="194">
        <v>41616</v>
      </c>
      <c r="NA2" s="194">
        <v>41623</v>
      </c>
      <c r="NB2" s="194">
        <v>41630</v>
      </c>
      <c r="NC2" s="194">
        <v>41637</v>
      </c>
      <c r="ND2" s="194">
        <v>41644</v>
      </c>
      <c r="NE2" s="194">
        <v>41651</v>
      </c>
      <c r="NF2" s="194">
        <v>41658</v>
      </c>
      <c r="NG2" s="194">
        <v>41665</v>
      </c>
      <c r="NH2" s="194">
        <v>41672</v>
      </c>
      <c r="NI2" s="194">
        <v>41679</v>
      </c>
      <c r="NJ2" s="194">
        <v>41686</v>
      </c>
      <c r="NK2" s="194">
        <v>41693</v>
      </c>
      <c r="NL2" s="194">
        <v>41700</v>
      </c>
      <c r="NM2" s="194">
        <v>41707</v>
      </c>
      <c r="NN2" s="194">
        <v>41714</v>
      </c>
      <c r="NO2" s="194">
        <v>41721</v>
      </c>
      <c r="NP2" s="194">
        <v>41728</v>
      </c>
      <c r="NQ2" s="194">
        <v>41735</v>
      </c>
      <c r="NR2" s="194">
        <v>41742</v>
      </c>
      <c r="NS2" s="194">
        <v>41749</v>
      </c>
      <c r="NT2" s="194">
        <v>41756</v>
      </c>
      <c r="NU2" s="194">
        <v>41763</v>
      </c>
      <c r="NV2" s="194">
        <v>41770</v>
      </c>
      <c r="NW2" s="194">
        <v>41777</v>
      </c>
      <c r="NX2" s="194">
        <v>41784</v>
      </c>
      <c r="NY2" s="194">
        <v>41791</v>
      </c>
      <c r="NZ2" s="194">
        <v>41798</v>
      </c>
      <c r="OA2" s="194">
        <v>41805</v>
      </c>
      <c r="OB2" s="194">
        <v>41812</v>
      </c>
      <c r="OC2" s="194">
        <v>41819</v>
      </c>
      <c r="OD2" s="194">
        <v>41826</v>
      </c>
      <c r="OE2" s="194">
        <v>41833</v>
      </c>
      <c r="OF2" s="194">
        <v>41840</v>
      </c>
      <c r="OG2" s="194">
        <v>41847</v>
      </c>
      <c r="OH2" s="194">
        <v>41854</v>
      </c>
      <c r="OI2" s="194">
        <v>41861</v>
      </c>
      <c r="OJ2" s="194">
        <v>41868</v>
      </c>
      <c r="OK2" s="194">
        <v>41875</v>
      </c>
      <c r="OL2" s="194">
        <v>41882</v>
      </c>
      <c r="OM2" s="194">
        <v>41889</v>
      </c>
      <c r="ON2" s="194">
        <v>41896</v>
      </c>
      <c r="OO2" s="194">
        <v>41903</v>
      </c>
      <c r="OP2" s="194">
        <v>41910</v>
      </c>
      <c r="OQ2" s="194">
        <v>41917</v>
      </c>
      <c r="OR2" s="194">
        <v>41924</v>
      </c>
      <c r="OS2" s="194">
        <v>41931</v>
      </c>
      <c r="OT2" s="194">
        <v>41938</v>
      </c>
      <c r="OU2" s="194">
        <v>41945</v>
      </c>
      <c r="OV2" s="194">
        <v>41952</v>
      </c>
      <c r="OW2" s="194">
        <v>41959</v>
      </c>
      <c r="OX2" s="194">
        <v>41966</v>
      </c>
      <c r="OY2" s="194">
        <v>41973</v>
      </c>
      <c r="OZ2" s="194">
        <v>41980</v>
      </c>
      <c r="PA2" s="194">
        <v>41987</v>
      </c>
      <c r="PB2" s="194">
        <v>41994</v>
      </c>
      <c r="PC2" s="194">
        <v>42001</v>
      </c>
      <c r="PD2" s="194">
        <v>42008</v>
      </c>
      <c r="PE2" s="194">
        <v>42015</v>
      </c>
      <c r="PF2" s="194">
        <v>42022</v>
      </c>
      <c r="PG2" s="194">
        <v>42029</v>
      </c>
      <c r="PH2" s="194">
        <v>42036</v>
      </c>
      <c r="PI2" s="194">
        <v>42043</v>
      </c>
      <c r="PJ2" s="194">
        <v>42050</v>
      </c>
      <c r="PK2" s="194">
        <v>42057</v>
      </c>
      <c r="PL2" s="194">
        <v>42064</v>
      </c>
      <c r="PM2" s="194">
        <v>42071</v>
      </c>
      <c r="PN2" s="194">
        <v>42078</v>
      </c>
      <c r="PO2" s="194">
        <v>42085</v>
      </c>
      <c r="PP2" s="194">
        <v>42092</v>
      </c>
      <c r="PQ2" s="194">
        <v>42099</v>
      </c>
      <c r="PR2" s="194">
        <v>42106</v>
      </c>
      <c r="PS2" s="194">
        <v>42113</v>
      </c>
      <c r="PT2" s="194">
        <v>42120</v>
      </c>
      <c r="PU2" s="194">
        <v>42127</v>
      </c>
      <c r="PV2" s="194">
        <v>42134</v>
      </c>
      <c r="PW2" s="194">
        <v>42141</v>
      </c>
      <c r="PX2" s="194">
        <v>42148</v>
      </c>
      <c r="PY2" s="194">
        <v>42155</v>
      </c>
      <c r="PZ2" s="194">
        <v>42162</v>
      </c>
      <c r="QA2" s="194">
        <v>42169</v>
      </c>
      <c r="QB2" s="194">
        <v>42176</v>
      </c>
      <c r="QC2" s="194">
        <v>42183</v>
      </c>
      <c r="QD2" s="194">
        <v>42190</v>
      </c>
      <c r="QE2" s="194">
        <v>42197</v>
      </c>
      <c r="QF2" s="194">
        <v>42204</v>
      </c>
      <c r="QG2" s="194">
        <v>42211</v>
      </c>
      <c r="QH2" s="194">
        <v>42218</v>
      </c>
      <c r="QI2" s="194">
        <v>42225</v>
      </c>
      <c r="QJ2" s="194">
        <v>42232</v>
      </c>
      <c r="QK2" s="194">
        <v>42239</v>
      </c>
      <c r="QL2" s="194">
        <v>42246</v>
      </c>
      <c r="QM2" s="194">
        <v>42253</v>
      </c>
      <c r="QN2" s="194">
        <v>42260</v>
      </c>
      <c r="QO2" s="194">
        <v>42267</v>
      </c>
      <c r="QP2" s="194">
        <v>42274</v>
      </c>
      <c r="QQ2" s="194">
        <v>42281</v>
      </c>
      <c r="QR2" s="194">
        <v>42288</v>
      </c>
      <c r="QS2" s="194">
        <v>42295</v>
      </c>
      <c r="QT2" s="194">
        <v>42302</v>
      </c>
      <c r="QU2" s="194">
        <v>42309</v>
      </c>
      <c r="QV2" s="194">
        <v>42316</v>
      </c>
      <c r="QW2" s="194">
        <v>42323</v>
      </c>
      <c r="QX2" s="194">
        <v>42330</v>
      </c>
      <c r="QY2" s="194">
        <v>42337</v>
      </c>
      <c r="QZ2" s="194">
        <v>42344</v>
      </c>
      <c r="RA2" s="194">
        <v>42351</v>
      </c>
      <c r="RB2" s="194">
        <v>42358</v>
      </c>
      <c r="RC2" s="194">
        <v>42365</v>
      </c>
      <c r="RD2" s="194">
        <v>42372</v>
      </c>
      <c r="RE2" s="194">
        <v>42379</v>
      </c>
      <c r="RF2" s="194">
        <v>42386</v>
      </c>
      <c r="RG2" s="194">
        <v>42393</v>
      </c>
      <c r="RH2" s="194">
        <v>42400</v>
      </c>
      <c r="RI2" s="194">
        <v>42407</v>
      </c>
      <c r="RJ2" s="194">
        <v>42414</v>
      </c>
      <c r="RK2" s="194">
        <v>42421</v>
      </c>
      <c r="RL2" s="194">
        <v>42428</v>
      </c>
      <c r="RM2" s="194">
        <v>42435</v>
      </c>
      <c r="RN2" s="194">
        <v>42442</v>
      </c>
      <c r="RO2" s="194">
        <v>42449</v>
      </c>
      <c r="RP2" s="194">
        <v>42456</v>
      </c>
      <c r="RQ2" s="194">
        <v>42463</v>
      </c>
      <c r="RR2" s="194">
        <v>42470</v>
      </c>
      <c r="RS2" s="194">
        <v>42477</v>
      </c>
      <c r="RT2" s="194">
        <v>42484</v>
      </c>
      <c r="RU2" s="194">
        <v>42491</v>
      </c>
      <c r="RV2" s="194">
        <v>42498</v>
      </c>
      <c r="RW2" s="194">
        <v>42505</v>
      </c>
      <c r="RX2" s="194">
        <v>42512</v>
      </c>
      <c r="RY2" s="194">
        <v>42519</v>
      </c>
      <c r="RZ2" s="194">
        <v>42526</v>
      </c>
      <c r="SA2" s="194">
        <v>42533</v>
      </c>
      <c r="SB2" s="194">
        <v>42540</v>
      </c>
      <c r="SC2" s="194">
        <v>42547</v>
      </c>
      <c r="SD2" s="194">
        <v>42554</v>
      </c>
      <c r="SE2" s="194">
        <v>42561</v>
      </c>
      <c r="SF2" s="194">
        <v>42568</v>
      </c>
      <c r="SG2" s="194">
        <v>42575</v>
      </c>
      <c r="SH2" s="194">
        <v>42582</v>
      </c>
      <c r="SI2" s="194">
        <v>42589</v>
      </c>
      <c r="SJ2" s="194">
        <v>42596</v>
      </c>
      <c r="SK2" s="194">
        <v>42603</v>
      </c>
      <c r="SL2" s="194">
        <v>42610</v>
      </c>
      <c r="SM2" s="194">
        <v>42617</v>
      </c>
      <c r="SN2" s="194">
        <v>42624</v>
      </c>
      <c r="SO2" s="194">
        <v>42631</v>
      </c>
      <c r="SP2" s="194">
        <v>42638</v>
      </c>
      <c r="SQ2" s="194">
        <v>42645</v>
      </c>
      <c r="SR2" s="194">
        <v>42652</v>
      </c>
      <c r="SS2" s="194">
        <v>42659</v>
      </c>
      <c r="ST2" s="194">
        <v>42666</v>
      </c>
      <c r="SU2" s="194">
        <v>42673</v>
      </c>
      <c r="SV2" s="194">
        <v>42680</v>
      </c>
      <c r="SW2" s="194">
        <v>42687</v>
      </c>
      <c r="SX2" s="194">
        <v>42694</v>
      </c>
      <c r="SY2" s="194">
        <v>42701</v>
      </c>
      <c r="SZ2" s="194">
        <v>42708</v>
      </c>
      <c r="TA2" s="194">
        <v>42715</v>
      </c>
      <c r="TB2" s="194">
        <v>42722</v>
      </c>
      <c r="TC2" s="194">
        <v>42729</v>
      </c>
      <c r="TD2" s="195">
        <v>42736</v>
      </c>
      <c r="TE2" s="195">
        <v>42743</v>
      </c>
      <c r="TF2" s="195">
        <v>42750</v>
      </c>
      <c r="TG2" s="195">
        <v>42757</v>
      </c>
      <c r="TH2" s="195">
        <v>42764</v>
      </c>
      <c r="TI2" s="195">
        <v>42771</v>
      </c>
      <c r="TJ2" s="195">
        <v>42778</v>
      </c>
      <c r="TK2" s="195">
        <v>42785</v>
      </c>
      <c r="TL2" s="195">
        <v>42792</v>
      </c>
      <c r="TM2" s="195">
        <v>42799</v>
      </c>
      <c r="TN2" s="195">
        <v>42806</v>
      </c>
      <c r="TO2" s="195">
        <v>42813</v>
      </c>
      <c r="TP2" s="195">
        <v>42820</v>
      </c>
      <c r="TQ2" s="195">
        <v>42827</v>
      </c>
      <c r="TR2" s="195">
        <v>42834</v>
      </c>
      <c r="TS2" s="195">
        <v>42841</v>
      </c>
      <c r="TT2" s="195">
        <v>42848</v>
      </c>
      <c r="TU2" s="195">
        <v>42855</v>
      </c>
      <c r="TV2" s="195">
        <v>42862</v>
      </c>
      <c r="TW2" s="195">
        <v>42869</v>
      </c>
      <c r="TX2" s="195">
        <v>42876</v>
      </c>
      <c r="TY2" s="195">
        <v>42883</v>
      </c>
      <c r="TZ2" s="195">
        <v>42890</v>
      </c>
      <c r="UA2" s="195">
        <v>42897</v>
      </c>
      <c r="UB2" s="195">
        <v>42904</v>
      </c>
      <c r="UC2" s="195">
        <v>42911</v>
      </c>
      <c r="UD2" s="195">
        <v>42918</v>
      </c>
      <c r="UE2" s="195">
        <v>42925</v>
      </c>
      <c r="UF2" s="195">
        <v>42932</v>
      </c>
      <c r="UG2" s="195">
        <v>42939</v>
      </c>
      <c r="UH2" s="195">
        <v>42946</v>
      </c>
      <c r="UI2" s="195">
        <v>42953</v>
      </c>
      <c r="UJ2" s="195">
        <v>42960</v>
      </c>
      <c r="UK2" s="195">
        <v>42967</v>
      </c>
      <c r="UL2" s="195">
        <v>42974</v>
      </c>
      <c r="UM2" s="195">
        <v>42981</v>
      </c>
      <c r="UN2" s="195">
        <v>42988</v>
      </c>
      <c r="UO2" s="195">
        <v>42995</v>
      </c>
      <c r="UP2" s="195">
        <v>43002</v>
      </c>
      <c r="UQ2" s="195">
        <v>43009</v>
      </c>
      <c r="UR2" s="195">
        <v>43016</v>
      </c>
      <c r="US2" s="195">
        <v>43023</v>
      </c>
      <c r="UT2" s="195">
        <v>43030</v>
      </c>
      <c r="UU2" s="195">
        <v>43037</v>
      </c>
      <c r="UV2" s="195">
        <v>43044</v>
      </c>
      <c r="UW2" s="195">
        <v>43051</v>
      </c>
      <c r="UX2" s="195">
        <v>43058</v>
      </c>
      <c r="UY2" s="195">
        <v>43065</v>
      </c>
      <c r="UZ2" s="195">
        <v>43072</v>
      </c>
      <c r="VA2" s="195">
        <v>43079</v>
      </c>
      <c r="VB2" s="195">
        <v>43086</v>
      </c>
      <c r="VC2" s="195">
        <v>43093</v>
      </c>
      <c r="VD2" s="195">
        <v>43100</v>
      </c>
      <c r="VE2" s="195">
        <v>43107</v>
      </c>
      <c r="VF2" s="195">
        <v>43114</v>
      </c>
      <c r="VG2" s="195">
        <v>43121</v>
      </c>
      <c r="VH2" s="195">
        <v>43128</v>
      </c>
      <c r="VI2" s="195">
        <v>43135</v>
      </c>
      <c r="VJ2" s="195">
        <v>43142</v>
      </c>
      <c r="VK2" s="195">
        <v>43149</v>
      </c>
      <c r="VL2" s="195">
        <v>43156</v>
      </c>
      <c r="VM2" s="195">
        <v>43163</v>
      </c>
      <c r="VN2" s="195">
        <v>43170</v>
      </c>
      <c r="VO2" s="195">
        <v>43177</v>
      </c>
      <c r="VP2" s="195">
        <v>43184</v>
      </c>
      <c r="VQ2" s="195">
        <v>43191</v>
      </c>
      <c r="VR2" s="195">
        <v>43198</v>
      </c>
      <c r="VS2" s="195">
        <v>43205</v>
      </c>
      <c r="VT2" s="195">
        <v>43212</v>
      </c>
      <c r="VU2" s="195">
        <v>43219</v>
      </c>
      <c r="VV2" s="195">
        <v>43226</v>
      </c>
      <c r="VW2" s="195">
        <v>43233</v>
      </c>
      <c r="VX2" s="195">
        <v>43240</v>
      </c>
      <c r="VY2" s="195">
        <v>43247</v>
      </c>
      <c r="VZ2" s="195">
        <v>43254</v>
      </c>
      <c r="WA2" s="195">
        <v>43261</v>
      </c>
      <c r="WB2" s="195">
        <v>43268</v>
      </c>
      <c r="WC2" s="195">
        <v>43275</v>
      </c>
      <c r="WD2" s="195">
        <v>43282</v>
      </c>
      <c r="WE2" s="195">
        <v>43289</v>
      </c>
      <c r="WF2" s="195">
        <v>43296</v>
      </c>
      <c r="WG2" s="195">
        <v>43303</v>
      </c>
      <c r="WH2" s="195">
        <v>43310</v>
      </c>
      <c r="WI2" s="195">
        <v>43317</v>
      </c>
      <c r="WJ2" s="195">
        <v>43324</v>
      </c>
      <c r="WK2" s="195">
        <v>43331</v>
      </c>
      <c r="WL2" s="195">
        <v>43338</v>
      </c>
      <c r="WM2" s="195">
        <v>43345</v>
      </c>
      <c r="WN2" s="195">
        <v>43352</v>
      </c>
      <c r="WO2" s="195">
        <v>43359</v>
      </c>
      <c r="WP2" s="195">
        <v>43366</v>
      </c>
      <c r="WQ2" s="195">
        <v>43373</v>
      </c>
      <c r="WR2" s="195">
        <v>43380</v>
      </c>
      <c r="WS2" s="195">
        <v>43387</v>
      </c>
      <c r="WT2" s="195">
        <v>43394</v>
      </c>
      <c r="WU2" s="195">
        <v>43401</v>
      </c>
      <c r="WV2" s="195">
        <v>43408</v>
      </c>
      <c r="WW2" s="195">
        <v>43415</v>
      </c>
      <c r="WX2" s="195">
        <v>43422</v>
      </c>
      <c r="WY2" s="195">
        <v>43429</v>
      </c>
      <c r="WZ2" s="195">
        <v>43436</v>
      </c>
      <c r="XA2" s="195">
        <v>43443</v>
      </c>
      <c r="XB2" s="195">
        <v>43450</v>
      </c>
      <c r="XC2" s="195">
        <v>43457</v>
      </c>
      <c r="XD2" s="195">
        <v>43464</v>
      </c>
      <c r="XE2" s="195">
        <v>43471</v>
      </c>
      <c r="XF2" s="195">
        <v>43478</v>
      </c>
      <c r="XG2" s="195">
        <v>43485</v>
      </c>
      <c r="XH2" s="195">
        <v>43492</v>
      </c>
      <c r="XI2" s="195">
        <v>43499</v>
      </c>
      <c r="XJ2" s="195">
        <v>43506</v>
      </c>
      <c r="XK2" s="195">
        <v>43513</v>
      </c>
      <c r="XL2" s="195">
        <v>43520</v>
      </c>
      <c r="XM2" s="195">
        <v>43527</v>
      </c>
      <c r="XN2" s="195">
        <v>43534</v>
      </c>
      <c r="XO2" s="195">
        <v>43541</v>
      </c>
      <c r="XP2" s="195">
        <v>43548</v>
      </c>
      <c r="XQ2" s="195">
        <v>43555</v>
      </c>
      <c r="XR2" s="195">
        <v>43562</v>
      </c>
      <c r="XS2" s="195">
        <v>43569</v>
      </c>
      <c r="XT2" s="195">
        <v>43576</v>
      </c>
      <c r="XU2" s="195">
        <v>43583</v>
      </c>
      <c r="XV2" s="195">
        <v>43590</v>
      </c>
      <c r="XW2" s="195">
        <v>43597</v>
      </c>
      <c r="XX2" s="195">
        <v>43604</v>
      </c>
      <c r="XY2" s="195">
        <v>43611</v>
      </c>
      <c r="XZ2" s="195">
        <v>43618</v>
      </c>
      <c r="YA2" s="195">
        <v>43625</v>
      </c>
      <c r="YB2" s="195">
        <v>43632</v>
      </c>
      <c r="YC2" s="195">
        <v>43639</v>
      </c>
      <c r="YD2" s="195">
        <v>43646</v>
      </c>
      <c r="YE2" s="195">
        <v>43653</v>
      </c>
      <c r="YF2" s="195">
        <v>43660</v>
      </c>
      <c r="YG2" s="195">
        <v>43667</v>
      </c>
      <c r="YH2" s="195">
        <v>43674</v>
      </c>
      <c r="YI2" s="195">
        <v>43681</v>
      </c>
      <c r="YJ2" s="195">
        <v>43688</v>
      </c>
      <c r="YK2" s="195">
        <v>43695</v>
      </c>
      <c r="YL2" s="195">
        <v>43702</v>
      </c>
      <c r="YM2" s="195">
        <v>43709</v>
      </c>
      <c r="YN2" s="195">
        <v>43716</v>
      </c>
      <c r="YO2" s="195">
        <v>43723</v>
      </c>
      <c r="YP2" s="195">
        <v>43730</v>
      </c>
      <c r="YQ2" s="195">
        <v>43737</v>
      </c>
      <c r="YR2" s="195">
        <v>43744</v>
      </c>
      <c r="YS2" s="195">
        <v>43751</v>
      </c>
      <c r="YT2" s="195">
        <v>43758</v>
      </c>
      <c r="YU2" s="195">
        <v>43765</v>
      </c>
      <c r="YV2" s="195">
        <v>43772</v>
      </c>
      <c r="YW2" s="195">
        <v>43779</v>
      </c>
      <c r="YX2" s="195">
        <v>43786</v>
      </c>
      <c r="YY2" s="195">
        <v>43793</v>
      </c>
      <c r="YZ2" s="195">
        <v>43800</v>
      </c>
      <c r="ZA2" s="195">
        <v>43807</v>
      </c>
      <c r="ZB2" s="195">
        <v>43814</v>
      </c>
      <c r="ZC2" s="195">
        <v>43821</v>
      </c>
      <c r="ZD2" s="195">
        <v>43828</v>
      </c>
      <c r="ZE2" s="195">
        <v>43835</v>
      </c>
      <c r="ZF2" s="195">
        <v>43842</v>
      </c>
      <c r="ZG2" s="195">
        <v>43849</v>
      </c>
      <c r="ZH2" s="195">
        <v>43856</v>
      </c>
      <c r="ZI2" s="195">
        <v>43863</v>
      </c>
      <c r="ZJ2" s="195">
        <v>43870</v>
      </c>
      <c r="ZK2" s="195">
        <v>43877</v>
      </c>
      <c r="ZL2" s="195">
        <v>43884</v>
      </c>
      <c r="ZM2" s="195">
        <v>43891</v>
      </c>
      <c r="ZN2" s="195">
        <v>43898</v>
      </c>
      <c r="ZO2" s="195">
        <v>43905</v>
      </c>
      <c r="ZP2" s="195">
        <v>43912</v>
      </c>
      <c r="ZQ2" s="195">
        <v>43919</v>
      </c>
      <c r="ZR2" s="195">
        <v>43926</v>
      </c>
      <c r="ZS2" s="195">
        <v>43933</v>
      </c>
      <c r="ZT2" s="195">
        <v>43940</v>
      </c>
      <c r="ZU2" s="195">
        <v>43947</v>
      </c>
      <c r="ZV2" s="195">
        <v>43954</v>
      </c>
      <c r="ZW2" s="195">
        <v>43961</v>
      </c>
      <c r="ZX2" s="195">
        <v>43968</v>
      </c>
      <c r="ZY2" s="195">
        <v>43975</v>
      </c>
      <c r="ZZ2" s="195">
        <v>43982</v>
      </c>
      <c r="AAA2" s="195">
        <v>43989</v>
      </c>
      <c r="AAB2" s="195">
        <v>43996</v>
      </c>
      <c r="AAC2" s="195">
        <v>44003</v>
      </c>
      <c r="AAD2" s="195">
        <v>44010</v>
      </c>
      <c r="AAE2" s="195">
        <v>44017</v>
      </c>
      <c r="AAF2" s="195">
        <v>44024</v>
      </c>
      <c r="AAG2" s="195">
        <v>44031</v>
      </c>
      <c r="AAH2" s="195">
        <v>44038</v>
      </c>
      <c r="AAI2" s="195">
        <v>44045</v>
      </c>
      <c r="AAJ2" s="195">
        <v>44052</v>
      </c>
      <c r="AAK2" s="195">
        <v>44059</v>
      </c>
      <c r="AAL2" s="195">
        <v>44066</v>
      </c>
      <c r="AAM2" s="195">
        <v>44073</v>
      </c>
      <c r="AAN2" s="195">
        <v>44080</v>
      </c>
      <c r="AAO2" s="195">
        <v>44087</v>
      </c>
      <c r="AAP2" s="195">
        <v>44094</v>
      </c>
      <c r="AAQ2" s="195">
        <v>44101</v>
      </c>
      <c r="AAR2" s="195">
        <v>44108</v>
      </c>
      <c r="AAS2" s="195">
        <v>44115</v>
      </c>
      <c r="AAT2" s="195">
        <v>44122</v>
      </c>
      <c r="AAU2" s="195">
        <v>44129</v>
      </c>
      <c r="AAV2" s="195">
        <v>44136</v>
      </c>
      <c r="AAW2" s="195">
        <v>44143</v>
      </c>
      <c r="AAX2" s="195">
        <v>44150</v>
      </c>
      <c r="AAY2" s="195">
        <v>44157</v>
      </c>
      <c r="AAZ2" s="195">
        <v>44164</v>
      </c>
      <c r="ABA2" s="195">
        <v>44171</v>
      </c>
      <c r="ABB2" s="195">
        <v>44178</v>
      </c>
      <c r="ABC2" s="195">
        <v>44185</v>
      </c>
      <c r="ABD2" s="195">
        <v>44192</v>
      </c>
      <c r="ABE2" s="195">
        <v>44199</v>
      </c>
      <c r="ABF2" s="195">
        <v>44206</v>
      </c>
      <c r="ABG2" s="195">
        <v>44213</v>
      </c>
      <c r="ABH2" s="195">
        <v>44220</v>
      </c>
      <c r="ABI2" s="195">
        <v>44227</v>
      </c>
      <c r="ABJ2" s="195">
        <v>44234</v>
      </c>
      <c r="ABK2" s="195">
        <v>44241</v>
      </c>
      <c r="ABL2" s="195">
        <v>44248</v>
      </c>
      <c r="ABM2" s="195">
        <v>44255</v>
      </c>
      <c r="ABN2" s="195">
        <v>44262</v>
      </c>
      <c r="ABO2" s="195">
        <v>44269</v>
      </c>
      <c r="ABP2" s="195">
        <v>44276</v>
      </c>
      <c r="ABQ2" s="195">
        <v>44283</v>
      </c>
      <c r="ABR2" s="195">
        <v>44290</v>
      </c>
      <c r="ABS2" s="195">
        <v>44297</v>
      </c>
      <c r="ABT2" s="195">
        <v>44304</v>
      </c>
      <c r="ABU2" s="195">
        <v>44311</v>
      </c>
      <c r="ABV2" s="195">
        <v>44318</v>
      </c>
      <c r="ABW2" s="195">
        <v>44325</v>
      </c>
      <c r="ABX2" s="195">
        <v>44332</v>
      </c>
      <c r="ABY2" s="195">
        <v>44339</v>
      </c>
      <c r="ABZ2" s="195">
        <v>44346</v>
      </c>
      <c r="ACA2" s="195">
        <v>44353</v>
      </c>
      <c r="ACB2" s="195">
        <v>44360</v>
      </c>
      <c r="ACC2" s="195">
        <v>44367</v>
      </c>
      <c r="ACD2" s="195">
        <v>44374</v>
      </c>
      <c r="ACE2" s="195">
        <v>44381</v>
      </c>
      <c r="ACF2" s="195">
        <v>44388</v>
      </c>
      <c r="ACG2" s="195">
        <v>44395</v>
      </c>
      <c r="ACH2" s="195">
        <v>44402</v>
      </c>
      <c r="ACI2" s="195">
        <v>44409</v>
      </c>
      <c r="ACJ2" s="195">
        <v>44416</v>
      </c>
      <c r="ACK2" s="195">
        <v>44423</v>
      </c>
      <c r="ACL2" s="195">
        <v>44430</v>
      </c>
      <c r="ACM2" s="195">
        <v>44437</v>
      </c>
      <c r="ACN2" s="195">
        <v>44444</v>
      </c>
      <c r="ACO2" s="195">
        <v>44451</v>
      </c>
      <c r="ACP2" s="195">
        <v>44458</v>
      </c>
      <c r="ACQ2" s="195">
        <v>44465</v>
      </c>
      <c r="ACR2" s="195">
        <v>44472</v>
      </c>
      <c r="ACS2" s="195">
        <v>44479</v>
      </c>
      <c r="ACT2" s="195">
        <v>44486</v>
      </c>
      <c r="ACU2" s="195">
        <v>44493</v>
      </c>
      <c r="ACV2" s="195">
        <v>44500</v>
      </c>
      <c r="ACW2" s="195">
        <v>44507</v>
      </c>
      <c r="ACX2" s="195">
        <v>44514</v>
      </c>
      <c r="ACY2" s="195">
        <v>44521</v>
      </c>
      <c r="ACZ2" s="195">
        <v>44528</v>
      </c>
      <c r="ADA2" s="195">
        <v>44535</v>
      </c>
      <c r="ADB2" s="195">
        <v>44542</v>
      </c>
      <c r="ADC2" s="195">
        <v>44549</v>
      </c>
      <c r="ADD2" s="195">
        <v>44556</v>
      </c>
      <c r="ADE2" s="195">
        <v>44563</v>
      </c>
      <c r="ADF2" s="195">
        <v>44570</v>
      </c>
      <c r="ADG2" s="195">
        <v>44577</v>
      </c>
      <c r="ADH2" s="195">
        <v>44584</v>
      </c>
      <c r="ADI2" s="195">
        <v>44591</v>
      </c>
      <c r="ADJ2" s="195">
        <v>44598</v>
      </c>
      <c r="ADK2" s="195">
        <v>44605</v>
      </c>
      <c r="ADL2" s="195">
        <v>44612</v>
      </c>
      <c r="ADM2" s="195">
        <v>44619</v>
      </c>
      <c r="ADN2" s="195">
        <v>44626</v>
      </c>
      <c r="ADO2" s="195">
        <v>44633</v>
      </c>
      <c r="ADP2" s="195">
        <v>44640</v>
      </c>
      <c r="ADQ2" s="195">
        <v>44647</v>
      </c>
      <c r="ADR2" s="195">
        <v>44654</v>
      </c>
      <c r="ADS2" s="195">
        <v>44661</v>
      </c>
      <c r="ADT2" s="195">
        <v>44668</v>
      </c>
      <c r="ADU2" s="195">
        <v>44675</v>
      </c>
      <c r="ADV2" s="195">
        <v>44682</v>
      </c>
      <c r="ADW2" s="195">
        <v>44689</v>
      </c>
      <c r="ADX2" s="195">
        <v>44696</v>
      </c>
      <c r="ADY2" s="195">
        <v>44703</v>
      </c>
      <c r="ADZ2" s="195">
        <v>44710</v>
      </c>
      <c r="AEA2" s="195">
        <v>44717</v>
      </c>
      <c r="AEB2" s="195">
        <v>44724</v>
      </c>
      <c r="AEC2" s="195">
        <v>44731</v>
      </c>
      <c r="AED2" s="195">
        <v>44738</v>
      </c>
      <c r="AEE2" s="195">
        <v>44745</v>
      </c>
      <c r="AEF2" s="195">
        <v>44752</v>
      </c>
      <c r="AEG2" s="195">
        <v>44759</v>
      </c>
      <c r="AEH2" s="195">
        <v>44766</v>
      </c>
      <c r="AEI2" s="195">
        <v>44773</v>
      </c>
      <c r="AEJ2" s="195">
        <v>44780</v>
      </c>
      <c r="AEK2" s="195">
        <v>44787</v>
      </c>
      <c r="AEL2" s="195">
        <v>44794</v>
      </c>
      <c r="AEM2" s="195">
        <v>44801</v>
      </c>
      <c r="AEN2" s="195">
        <v>44808</v>
      </c>
      <c r="AEO2" s="195">
        <v>44815</v>
      </c>
      <c r="AEP2" s="195">
        <v>44822</v>
      </c>
      <c r="AEQ2" s="195">
        <v>44829</v>
      </c>
      <c r="AER2" s="195">
        <v>44836</v>
      </c>
      <c r="AES2" s="195">
        <v>44843</v>
      </c>
      <c r="AET2" s="195">
        <v>44850</v>
      </c>
      <c r="AEU2" s="195">
        <v>44857</v>
      </c>
      <c r="AEV2" s="195">
        <v>44864</v>
      </c>
      <c r="AEW2" s="195">
        <v>44871</v>
      </c>
      <c r="AEX2" s="195">
        <v>44878</v>
      </c>
      <c r="AEY2" s="195">
        <v>44885</v>
      </c>
      <c r="AEZ2" s="195">
        <v>44892</v>
      </c>
      <c r="AFA2" s="195">
        <v>44899</v>
      </c>
      <c r="AFB2" s="195">
        <v>44906</v>
      </c>
      <c r="AFC2" s="195">
        <v>44913</v>
      </c>
      <c r="AFD2" s="195">
        <v>44920</v>
      </c>
      <c r="AFE2" s="195">
        <v>44927</v>
      </c>
      <c r="AFF2" s="195">
        <v>44934</v>
      </c>
      <c r="AFG2" s="195">
        <v>44941</v>
      </c>
      <c r="AFH2" s="195">
        <v>44948</v>
      </c>
      <c r="AFI2" s="195">
        <v>44955</v>
      </c>
      <c r="AFJ2" s="195">
        <v>44962</v>
      </c>
      <c r="AFK2" s="195">
        <v>44969</v>
      </c>
      <c r="AFL2" s="195">
        <v>44976</v>
      </c>
      <c r="AFM2" s="195">
        <v>44983</v>
      </c>
      <c r="AFN2" s="195">
        <v>44990</v>
      </c>
      <c r="AFO2" s="195">
        <v>44997</v>
      </c>
      <c r="AFP2" s="195">
        <v>45004</v>
      </c>
      <c r="AFQ2" s="195">
        <v>45011</v>
      </c>
      <c r="AFR2" s="195">
        <v>45018</v>
      </c>
      <c r="AFS2" s="195">
        <v>45025</v>
      </c>
      <c r="AFT2" s="195">
        <v>45032</v>
      </c>
      <c r="AFU2" s="195">
        <v>45039</v>
      </c>
      <c r="AFV2" s="195">
        <v>45046</v>
      </c>
      <c r="AFW2" s="195">
        <v>45053</v>
      </c>
      <c r="AFX2" s="195">
        <v>45060</v>
      </c>
      <c r="AFY2" s="195">
        <v>45067</v>
      </c>
      <c r="AFZ2" s="195">
        <v>45074</v>
      </c>
      <c r="AGA2" s="195">
        <v>45081</v>
      </c>
      <c r="AGB2" s="195">
        <v>45088</v>
      </c>
      <c r="AGC2" s="195">
        <v>45095</v>
      </c>
      <c r="AGD2" s="195">
        <v>45102</v>
      </c>
      <c r="AGE2" s="195">
        <v>45109</v>
      </c>
      <c r="AGF2" s="195">
        <v>45116</v>
      </c>
      <c r="AGG2" s="195">
        <v>45123</v>
      </c>
      <c r="AGH2" s="195">
        <v>45130</v>
      </c>
      <c r="AGI2" s="195">
        <v>45137</v>
      </c>
      <c r="AGJ2" s="195">
        <v>45144</v>
      </c>
      <c r="AGK2" s="195">
        <v>45151</v>
      </c>
      <c r="AGL2" s="195">
        <v>45158</v>
      </c>
      <c r="AGM2" s="195">
        <v>45165</v>
      </c>
      <c r="AGN2" s="195">
        <v>45172</v>
      </c>
      <c r="AGO2" s="195">
        <v>45179</v>
      </c>
      <c r="AGP2" s="195">
        <v>45186</v>
      </c>
      <c r="AGQ2" s="195">
        <v>45193</v>
      </c>
      <c r="AGR2" s="195">
        <v>45200</v>
      </c>
      <c r="AGS2" s="195">
        <v>45207</v>
      </c>
      <c r="AGT2" s="195">
        <v>45214</v>
      </c>
      <c r="AGU2" s="195">
        <v>45221</v>
      </c>
      <c r="AGV2" s="195">
        <v>45228</v>
      </c>
      <c r="AGW2" s="195">
        <v>45235</v>
      </c>
      <c r="AGX2" s="195">
        <v>45242</v>
      </c>
      <c r="AGY2" s="195">
        <v>45249</v>
      </c>
      <c r="AGZ2" s="195">
        <v>45256</v>
      </c>
      <c r="AHA2" s="195">
        <v>45263</v>
      </c>
      <c r="AHB2" s="195">
        <v>45270</v>
      </c>
      <c r="AHC2" s="195">
        <v>45277</v>
      </c>
      <c r="AHD2" s="195">
        <v>45284</v>
      </c>
      <c r="AHE2" s="195">
        <v>45291</v>
      </c>
      <c r="AHF2" s="196">
        <v>45298</v>
      </c>
      <c r="AHG2" s="195">
        <v>45305</v>
      </c>
      <c r="AHH2" s="195">
        <v>45312</v>
      </c>
      <c r="AHI2" s="195">
        <v>45319</v>
      </c>
      <c r="AHJ2" s="195">
        <v>45326</v>
      </c>
      <c r="AHK2" s="195">
        <v>45333</v>
      </c>
      <c r="AHL2" s="195">
        <v>45340</v>
      </c>
      <c r="AHM2" s="195">
        <v>45347</v>
      </c>
      <c r="AHN2" s="195">
        <v>45354</v>
      </c>
      <c r="AHO2" s="195">
        <v>45361</v>
      </c>
      <c r="AHP2" s="195">
        <v>45368</v>
      </c>
      <c r="AHQ2" s="195">
        <v>45375</v>
      </c>
      <c r="AHR2" s="195">
        <v>45382</v>
      </c>
      <c r="AHS2" s="195">
        <v>45389</v>
      </c>
      <c r="AHT2" s="195">
        <v>45396</v>
      </c>
      <c r="AHU2" s="195">
        <v>45403</v>
      </c>
      <c r="AHV2" s="195">
        <v>45410</v>
      </c>
      <c r="AHW2" s="195">
        <v>45417</v>
      </c>
      <c r="AHX2" s="195">
        <v>45424</v>
      </c>
      <c r="AHY2" s="195">
        <v>45431</v>
      </c>
      <c r="AHZ2" s="195">
        <v>45438</v>
      </c>
      <c r="AIA2" s="195">
        <v>45445</v>
      </c>
      <c r="AIB2" s="195">
        <v>45452</v>
      </c>
      <c r="AIC2" s="195">
        <v>45459</v>
      </c>
      <c r="AID2" s="195">
        <v>45466</v>
      </c>
      <c r="AIE2" s="195">
        <v>45473</v>
      </c>
      <c r="AIF2" s="195">
        <v>45480</v>
      </c>
      <c r="AIG2" s="195">
        <v>45487</v>
      </c>
      <c r="AIH2" s="195">
        <v>45494</v>
      </c>
      <c r="AII2" s="195">
        <v>45501</v>
      </c>
      <c r="AIJ2" s="195">
        <v>45508</v>
      </c>
      <c r="AIK2" s="195">
        <v>45515</v>
      </c>
      <c r="AIL2" s="195">
        <v>45522</v>
      </c>
      <c r="AIM2" s="195">
        <v>45529</v>
      </c>
      <c r="AIN2" s="195">
        <v>45536</v>
      </c>
      <c r="AIO2" s="195">
        <v>45543</v>
      </c>
      <c r="AIP2" s="195">
        <v>45550</v>
      </c>
      <c r="AIQ2" s="195">
        <v>45557</v>
      </c>
      <c r="AIR2" s="195">
        <v>45564</v>
      </c>
      <c r="AIS2" s="195">
        <v>45571</v>
      </c>
      <c r="AIT2" s="195">
        <v>45578</v>
      </c>
      <c r="AIU2" s="195">
        <v>45585</v>
      </c>
      <c r="AIV2" s="195">
        <v>45592</v>
      </c>
      <c r="AIW2" s="195">
        <v>45599</v>
      </c>
      <c r="AIX2" s="195">
        <v>45606</v>
      </c>
      <c r="AIY2" s="195">
        <v>45613</v>
      </c>
      <c r="AIZ2" s="195">
        <v>45620</v>
      </c>
      <c r="AJA2" s="195">
        <v>45627</v>
      </c>
      <c r="AJB2" s="195">
        <v>45634</v>
      </c>
      <c r="AJC2" s="195">
        <v>45641</v>
      </c>
      <c r="AJD2" s="195">
        <v>45648</v>
      </c>
      <c r="AJE2" s="197">
        <v>45655</v>
      </c>
      <c r="AJF2" s="433">
        <v>45662</v>
      </c>
      <c r="AJG2" s="440">
        <v>45669</v>
      </c>
      <c r="AJH2" s="440">
        <v>45676</v>
      </c>
      <c r="AJI2" s="440">
        <v>45683</v>
      </c>
      <c r="AJJ2" s="440">
        <v>45690</v>
      </c>
      <c r="AJK2" s="440">
        <v>45697</v>
      </c>
      <c r="AJL2" s="440">
        <v>45704</v>
      </c>
      <c r="AJM2" s="440">
        <v>45711</v>
      </c>
      <c r="AJN2" s="440">
        <v>45718</v>
      </c>
      <c r="AJO2" s="440">
        <v>45725</v>
      </c>
      <c r="AJP2" s="440">
        <v>45732</v>
      </c>
      <c r="AJQ2" s="440">
        <v>45739</v>
      </c>
      <c r="AJR2" s="440">
        <v>45746</v>
      </c>
      <c r="AJS2" s="440">
        <v>45753</v>
      </c>
      <c r="AJT2" s="440">
        <v>45760</v>
      </c>
      <c r="AJU2" s="440">
        <v>45767</v>
      </c>
      <c r="AJV2" s="440">
        <v>45774</v>
      </c>
      <c r="AJW2" s="440">
        <v>45781</v>
      </c>
      <c r="AJX2" s="440">
        <v>45788</v>
      </c>
      <c r="AJY2" s="440">
        <v>45795</v>
      </c>
      <c r="AJZ2" s="440">
        <v>45802</v>
      </c>
      <c r="AKA2" s="440">
        <v>45809</v>
      </c>
      <c r="AKB2" s="440">
        <v>45816</v>
      </c>
      <c r="AKC2" s="440">
        <v>45823</v>
      </c>
      <c r="AKD2" s="440">
        <v>45830</v>
      </c>
      <c r="AKE2" s="440">
        <v>45837</v>
      </c>
      <c r="AKF2" s="440">
        <v>45844</v>
      </c>
      <c r="AKG2" s="440">
        <v>45851</v>
      </c>
      <c r="AKH2" s="440">
        <v>45858</v>
      </c>
      <c r="AKI2" s="440">
        <v>45865</v>
      </c>
      <c r="AKJ2" s="440">
        <v>45872</v>
      </c>
      <c r="AKK2" s="440">
        <v>45879</v>
      </c>
      <c r="AKL2" s="440">
        <v>45886</v>
      </c>
      <c r="AKM2" s="440">
        <v>45893</v>
      </c>
      <c r="AKN2" s="440">
        <v>45900</v>
      </c>
      <c r="AKO2" s="440">
        <v>45907</v>
      </c>
      <c r="AKP2" s="440">
        <v>45914</v>
      </c>
      <c r="AKQ2" s="440">
        <v>45921</v>
      </c>
      <c r="AKR2" s="440">
        <v>45928</v>
      </c>
      <c r="AKS2" s="440">
        <v>45935</v>
      </c>
      <c r="AKT2" s="440">
        <v>45942</v>
      </c>
      <c r="AKU2" s="440">
        <v>45949</v>
      </c>
      <c r="AKV2" s="440">
        <v>45956</v>
      </c>
      <c r="AKW2" s="440">
        <v>45963</v>
      </c>
      <c r="AKX2" s="440">
        <v>45970</v>
      </c>
      <c r="AKY2" s="440">
        <v>45977</v>
      </c>
      <c r="AKZ2" s="440">
        <v>45984</v>
      </c>
      <c r="ALA2" s="440">
        <v>45991</v>
      </c>
      <c r="ALB2" s="440">
        <v>45998</v>
      </c>
      <c r="ALC2" s="440">
        <v>46005</v>
      </c>
      <c r="ALD2" s="440">
        <v>46012</v>
      </c>
      <c r="ALE2" s="440">
        <v>46019</v>
      </c>
      <c r="ALF2" s="440">
        <v>46026</v>
      </c>
    </row>
    <row r="3" spans="1:994" ht="12.75" customHeight="1" x14ac:dyDescent="0.3">
      <c r="A3" s="370" t="s">
        <v>254</v>
      </c>
      <c r="B3" s="145"/>
      <c r="C3" s="371">
        <v>2007</v>
      </c>
      <c r="D3" s="371">
        <v>2007</v>
      </c>
      <c r="E3" s="371">
        <v>2007</v>
      </c>
      <c r="F3" s="371">
        <v>2007</v>
      </c>
      <c r="G3" s="371">
        <v>2007</v>
      </c>
      <c r="H3" s="371">
        <v>2007</v>
      </c>
      <c r="I3" s="371">
        <v>2007</v>
      </c>
      <c r="J3" s="371">
        <v>2007</v>
      </c>
      <c r="K3" s="371">
        <v>2007</v>
      </c>
      <c r="L3" s="371">
        <v>2007</v>
      </c>
      <c r="M3" s="371">
        <v>2007</v>
      </c>
      <c r="N3" s="371">
        <v>2007</v>
      </c>
      <c r="O3" s="371">
        <v>2007</v>
      </c>
      <c r="P3" s="371">
        <v>2007</v>
      </c>
      <c r="Q3" s="371">
        <v>2007</v>
      </c>
      <c r="R3" s="371">
        <v>2007</v>
      </c>
      <c r="S3" s="371">
        <v>2007</v>
      </c>
      <c r="T3" s="371">
        <v>2007</v>
      </c>
      <c r="U3" s="371">
        <v>2007</v>
      </c>
      <c r="V3" s="371">
        <v>2007</v>
      </c>
      <c r="W3" s="371">
        <v>2007</v>
      </c>
      <c r="X3" s="371">
        <v>2007</v>
      </c>
      <c r="Y3" s="371">
        <v>2007</v>
      </c>
      <c r="Z3" s="371">
        <v>2007</v>
      </c>
      <c r="AA3" s="371">
        <v>2007</v>
      </c>
      <c r="AB3" s="371">
        <v>2007</v>
      </c>
      <c r="AC3" s="371">
        <v>2007</v>
      </c>
      <c r="AD3" s="371">
        <v>2007</v>
      </c>
      <c r="AE3" s="371">
        <v>2007</v>
      </c>
      <c r="AF3" s="371">
        <v>2007</v>
      </c>
      <c r="AG3" s="371">
        <v>2007</v>
      </c>
      <c r="AH3" s="371">
        <v>2007</v>
      </c>
      <c r="AI3" s="371">
        <v>2007</v>
      </c>
      <c r="AJ3" s="371">
        <v>2007</v>
      </c>
      <c r="AK3" s="371">
        <v>2007</v>
      </c>
      <c r="AL3" s="371">
        <v>2007</v>
      </c>
      <c r="AM3" s="371">
        <v>2007</v>
      </c>
      <c r="AN3" s="371">
        <v>2007</v>
      </c>
      <c r="AO3" s="371">
        <v>2007</v>
      </c>
      <c r="AP3" s="371">
        <v>2007</v>
      </c>
      <c r="AQ3" s="371">
        <v>2007</v>
      </c>
      <c r="AR3" s="371">
        <v>2007</v>
      </c>
      <c r="AS3" s="371">
        <v>2007</v>
      </c>
      <c r="AT3" s="371">
        <v>2007</v>
      </c>
      <c r="AU3" s="371">
        <v>2007</v>
      </c>
      <c r="AV3" s="371">
        <v>2007</v>
      </c>
      <c r="AW3" s="371">
        <v>2007</v>
      </c>
      <c r="AX3" s="371">
        <v>2007</v>
      </c>
      <c r="AY3" s="371">
        <v>2007</v>
      </c>
      <c r="AZ3" s="371">
        <v>2007</v>
      </c>
      <c r="BA3" s="371">
        <v>2007</v>
      </c>
      <c r="BB3" s="371">
        <v>2007</v>
      </c>
      <c r="BC3" s="371">
        <v>2008</v>
      </c>
      <c r="BD3" s="371">
        <v>2008</v>
      </c>
      <c r="BE3" s="371">
        <v>2008</v>
      </c>
      <c r="BF3" s="371">
        <v>2008</v>
      </c>
      <c r="BG3" s="371">
        <v>2008</v>
      </c>
      <c r="BH3" s="371">
        <v>2008</v>
      </c>
      <c r="BI3" s="371">
        <v>2008</v>
      </c>
      <c r="BJ3" s="371">
        <v>2008</v>
      </c>
      <c r="BK3" s="371">
        <v>2008</v>
      </c>
      <c r="BL3" s="371">
        <v>2008</v>
      </c>
      <c r="BM3" s="371">
        <v>2008</v>
      </c>
      <c r="BN3" s="371">
        <v>2008</v>
      </c>
      <c r="BO3" s="371">
        <v>2008</v>
      </c>
      <c r="BP3" s="371">
        <v>2008</v>
      </c>
      <c r="BQ3" s="371">
        <v>2008</v>
      </c>
      <c r="BR3" s="371">
        <v>2008</v>
      </c>
      <c r="BS3" s="371">
        <v>2008</v>
      </c>
      <c r="BT3" s="371">
        <v>2008</v>
      </c>
      <c r="BU3" s="371">
        <v>2008</v>
      </c>
      <c r="BV3" s="371">
        <v>2008</v>
      </c>
      <c r="BW3" s="371">
        <v>2008</v>
      </c>
      <c r="BX3" s="371">
        <v>2008</v>
      </c>
      <c r="BY3" s="371">
        <v>2008</v>
      </c>
      <c r="BZ3" s="371">
        <v>2008</v>
      </c>
      <c r="CA3" s="371">
        <v>2008</v>
      </c>
      <c r="CB3" s="371">
        <v>2008</v>
      </c>
      <c r="CC3" s="371">
        <v>2008</v>
      </c>
      <c r="CD3" s="371">
        <v>2008</v>
      </c>
      <c r="CE3" s="371">
        <v>2008</v>
      </c>
      <c r="CF3" s="371">
        <v>2008</v>
      </c>
      <c r="CG3" s="371">
        <v>2008</v>
      </c>
      <c r="CH3" s="371">
        <v>2008</v>
      </c>
      <c r="CI3" s="371">
        <v>2008</v>
      </c>
      <c r="CJ3" s="371">
        <v>2008</v>
      </c>
      <c r="CK3" s="371">
        <v>2008</v>
      </c>
      <c r="CL3" s="371">
        <v>2008</v>
      </c>
      <c r="CM3" s="371">
        <v>2008</v>
      </c>
      <c r="CN3" s="371">
        <v>2008</v>
      </c>
      <c r="CO3" s="371">
        <v>2008</v>
      </c>
      <c r="CP3" s="371">
        <v>2008</v>
      </c>
      <c r="CQ3" s="371">
        <v>2008</v>
      </c>
      <c r="CR3" s="371">
        <v>2008</v>
      </c>
      <c r="CS3" s="371">
        <v>2008</v>
      </c>
      <c r="CT3" s="371">
        <v>2008</v>
      </c>
      <c r="CU3" s="371">
        <v>2008</v>
      </c>
      <c r="CV3" s="371">
        <v>2008</v>
      </c>
      <c r="CW3" s="371">
        <v>2008</v>
      </c>
      <c r="CX3" s="371">
        <v>2008</v>
      </c>
      <c r="CY3" s="371">
        <v>2008</v>
      </c>
      <c r="CZ3" s="371">
        <v>2008</v>
      </c>
      <c r="DA3" s="371">
        <v>2008</v>
      </c>
      <c r="DB3" s="371">
        <v>2008</v>
      </c>
      <c r="DC3" s="371">
        <v>2009</v>
      </c>
      <c r="DD3" s="371">
        <v>2009</v>
      </c>
      <c r="DE3" s="371">
        <v>2009</v>
      </c>
      <c r="DF3" s="371">
        <v>2009</v>
      </c>
      <c r="DG3" s="371">
        <v>2009</v>
      </c>
      <c r="DH3" s="371">
        <v>2009</v>
      </c>
      <c r="DI3" s="371">
        <v>2009</v>
      </c>
      <c r="DJ3" s="371">
        <v>2009</v>
      </c>
      <c r="DK3" s="371">
        <v>2009</v>
      </c>
      <c r="DL3" s="371">
        <v>2009</v>
      </c>
      <c r="DM3" s="371">
        <v>2009</v>
      </c>
      <c r="DN3" s="371">
        <v>2009</v>
      </c>
      <c r="DO3" s="371">
        <v>2009</v>
      </c>
      <c r="DP3" s="371">
        <v>2009</v>
      </c>
      <c r="DQ3" s="371">
        <v>2009</v>
      </c>
      <c r="DR3" s="371">
        <v>2009</v>
      </c>
      <c r="DS3" s="371">
        <v>2009</v>
      </c>
      <c r="DT3" s="371">
        <v>2009</v>
      </c>
      <c r="DU3" s="371">
        <v>2009</v>
      </c>
      <c r="DV3" s="371">
        <v>2009</v>
      </c>
      <c r="DW3" s="371">
        <v>2009</v>
      </c>
      <c r="DX3" s="371">
        <v>2009</v>
      </c>
      <c r="DY3" s="371">
        <v>2009</v>
      </c>
      <c r="DZ3" s="371">
        <v>2009</v>
      </c>
      <c r="EA3" s="371">
        <v>2009</v>
      </c>
      <c r="EB3" s="371">
        <v>2009</v>
      </c>
      <c r="EC3" s="371">
        <v>2009</v>
      </c>
      <c r="ED3" s="371">
        <v>2009</v>
      </c>
      <c r="EE3" s="371">
        <v>2009</v>
      </c>
      <c r="EF3" s="371">
        <v>2009</v>
      </c>
      <c r="EG3" s="371">
        <v>2009</v>
      </c>
      <c r="EH3" s="371">
        <v>2009</v>
      </c>
      <c r="EI3" s="371">
        <v>2009</v>
      </c>
      <c r="EJ3" s="371">
        <v>2009</v>
      </c>
      <c r="EK3" s="371">
        <v>2009</v>
      </c>
      <c r="EL3" s="371">
        <v>2009</v>
      </c>
      <c r="EM3" s="371">
        <v>2009</v>
      </c>
      <c r="EN3" s="371">
        <v>2009</v>
      </c>
      <c r="EO3" s="371">
        <v>2009</v>
      </c>
      <c r="EP3" s="371">
        <v>2009</v>
      </c>
      <c r="EQ3" s="371">
        <v>2009</v>
      </c>
      <c r="ER3" s="371">
        <v>2009</v>
      </c>
      <c r="ES3" s="371">
        <v>2009</v>
      </c>
      <c r="ET3" s="371">
        <v>2009</v>
      </c>
      <c r="EU3" s="371">
        <v>2009</v>
      </c>
      <c r="EV3" s="371">
        <v>2009</v>
      </c>
      <c r="EW3" s="371">
        <v>2009</v>
      </c>
      <c r="EX3" s="371">
        <v>2009</v>
      </c>
      <c r="EY3" s="371">
        <v>2009</v>
      </c>
      <c r="EZ3" s="371">
        <v>2009</v>
      </c>
      <c r="FA3" s="371">
        <v>2009</v>
      </c>
      <c r="FB3" s="371">
        <v>2009</v>
      </c>
      <c r="FC3" s="371">
        <v>2010</v>
      </c>
      <c r="FD3" s="371">
        <v>2010</v>
      </c>
      <c r="FE3" s="371">
        <v>2010</v>
      </c>
      <c r="FF3" s="371">
        <v>2010</v>
      </c>
      <c r="FG3" s="371">
        <v>2010</v>
      </c>
      <c r="FH3" s="371">
        <v>2010</v>
      </c>
      <c r="FI3" s="371">
        <v>2010</v>
      </c>
      <c r="FJ3" s="371">
        <v>2010</v>
      </c>
      <c r="FK3" s="371">
        <v>2010</v>
      </c>
      <c r="FL3" s="371">
        <v>2010</v>
      </c>
      <c r="FM3" s="371">
        <v>2010</v>
      </c>
      <c r="FN3" s="371">
        <v>2010</v>
      </c>
      <c r="FO3" s="371">
        <v>2010</v>
      </c>
      <c r="FP3" s="371">
        <v>2010</v>
      </c>
      <c r="FQ3" s="371">
        <v>2010</v>
      </c>
      <c r="FR3" s="371">
        <v>2010</v>
      </c>
      <c r="FS3" s="371">
        <v>2010</v>
      </c>
      <c r="FT3" s="371">
        <v>2010</v>
      </c>
      <c r="FU3" s="371">
        <v>2010</v>
      </c>
      <c r="FV3" s="371">
        <v>2010</v>
      </c>
      <c r="FW3" s="371">
        <v>2010</v>
      </c>
      <c r="FX3" s="371">
        <v>2010</v>
      </c>
      <c r="FY3" s="371">
        <v>2010</v>
      </c>
      <c r="FZ3" s="371">
        <v>2010</v>
      </c>
      <c r="GA3" s="371">
        <v>2010</v>
      </c>
      <c r="GB3" s="371">
        <v>2010</v>
      </c>
      <c r="GC3" s="371">
        <v>2010</v>
      </c>
      <c r="GD3" s="371">
        <v>2010</v>
      </c>
      <c r="GE3" s="371">
        <v>2010</v>
      </c>
      <c r="GF3" s="371">
        <v>2010</v>
      </c>
      <c r="GG3" s="371">
        <v>2010</v>
      </c>
      <c r="GH3" s="371">
        <v>2010</v>
      </c>
      <c r="GI3" s="371">
        <v>2010</v>
      </c>
      <c r="GJ3" s="371">
        <v>2010</v>
      </c>
      <c r="GK3" s="371">
        <v>2010</v>
      </c>
      <c r="GL3" s="371">
        <v>2010</v>
      </c>
      <c r="GM3" s="371">
        <v>2010</v>
      </c>
      <c r="GN3" s="371">
        <v>2010</v>
      </c>
      <c r="GO3" s="371">
        <v>2010</v>
      </c>
      <c r="GP3" s="371">
        <v>2010</v>
      </c>
      <c r="GQ3" s="371">
        <v>2010</v>
      </c>
      <c r="GR3" s="371">
        <v>2010</v>
      </c>
      <c r="GS3" s="371">
        <v>2010</v>
      </c>
      <c r="GT3" s="371">
        <v>2010</v>
      </c>
      <c r="GU3" s="371">
        <v>2010</v>
      </c>
      <c r="GV3" s="371">
        <v>2010</v>
      </c>
      <c r="GW3" s="371">
        <v>2010</v>
      </c>
      <c r="GX3" s="371">
        <v>2010</v>
      </c>
      <c r="GY3" s="371">
        <v>2010</v>
      </c>
      <c r="GZ3" s="371">
        <v>2010</v>
      </c>
      <c r="HA3" s="371">
        <v>2010</v>
      </c>
      <c r="HB3" s="371">
        <v>2010</v>
      </c>
      <c r="HC3" s="371">
        <v>2011</v>
      </c>
      <c r="HD3" s="371">
        <v>2011</v>
      </c>
      <c r="HE3" s="371">
        <v>2011</v>
      </c>
      <c r="HF3" s="371">
        <v>2011</v>
      </c>
      <c r="HG3" s="371">
        <v>2011</v>
      </c>
      <c r="HH3" s="371">
        <v>2011</v>
      </c>
      <c r="HI3" s="371">
        <v>2011</v>
      </c>
      <c r="HJ3" s="371">
        <v>2011</v>
      </c>
      <c r="HK3" s="371">
        <v>2011</v>
      </c>
      <c r="HL3" s="371">
        <v>2011</v>
      </c>
      <c r="HM3" s="371">
        <v>2011</v>
      </c>
      <c r="HN3" s="371">
        <v>2011</v>
      </c>
      <c r="HO3" s="371">
        <v>2011</v>
      </c>
      <c r="HP3" s="371">
        <v>2011</v>
      </c>
      <c r="HQ3" s="371">
        <v>2011</v>
      </c>
      <c r="HR3" s="371">
        <v>2011</v>
      </c>
      <c r="HS3" s="371">
        <v>2011</v>
      </c>
      <c r="HT3" s="371">
        <v>2011</v>
      </c>
      <c r="HU3" s="371">
        <v>2011</v>
      </c>
      <c r="HV3" s="371">
        <v>2011</v>
      </c>
      <c r="HW3" s="371">
        <v>2011</v>
      </c>
      <c r="HX3" s="371">
        <v>2011</v>
      </c>
      <c r="HY3" s="371">
        <v>2011</v>
      </c>
      <c r="HZ3" s="371">
        <v>2011</v>
      </c>
      <c r="IA3" s="371">
        <v>2011</v>
      </c>
      <c r="IB3" s="371">
        <v>2011</v>
      </c>
      <c r="IC3" s="371">
        <v>2011</v>
      </c>
      <c r="ID3" s="371">
        <v>2011</v>
      </c>
      <c r="IE3" s="371">
        <v>2011</v>
      </c>
      <c r="IF3" s="371">
        <v>2011</v>
      </c>
      <c r="IG3" s="371">
        <v>2011</v>
      </c>
      <c r="IH3" s="371">
        <v>2011</v>
      </c>
      <c r="II3" s="371">
        <v>2011</v>
      </c>
      <c r="IJ3" s="371">
        <v>2011</v>
      </c>
      <c r="IK3" s="371">
        <v>2011</v>
      </c>
      <c r="IL3" s="371">
        <v>2011</v>
      </c>
      <c r="IM3" s="371">
        <v>2011</v>
      </c>
      <c r="IN3" s="371">
        <v>2011</v>
      </c>
      <c r="IO3" s="371">
        <v>2011</v>
      </c>
      <c r="IP3" s="371">
        <v>2011</v>
      </c>
      <c r="IQ3" s="371">
        <v>2011</v>
      </c>
      <c r="IR3" s="371">
        <v>2011</v>
      </c>
      <c r="IS3" s="371">
        <v>2011</v>
      </c>
      <c r="IT3" s="371">
        <v>2011</v>
      </c>
      <c r="IU3" s="371">
        <v>2011</v>
      </c>
      <c r="IV3" s="371">
        <v>2011</v>
      </c>
      <c r="IW3" s="371">
        <v>2011</v>
      </c>
      <c r="IX3" s="371">
        <v>2011</v>
      </c>
      <c r="IY3" s="371">
        <v>2011</v>
      </c>
      <c r="IZ3" s="371">
        <v>2011</v>
      </c>
      <c r="JA3" s="371">
        <v>2011</v>
      </c>
      <c r="JB3" s="371">
        <v>2011</v>
      </c>
      <c r="JC3" s="371" t="s">
        <v>234</v>
      </c>
      <c r="JD3" s="371">
        <v>2012</v>
      </c>
      <c r="JE3" s="371">
        <v>2012</v>
      </c>
      <c r="JF3" s="371">
        <v>2012</v>
      </c>
      <c r="JG3" s="371">
        <v>2012</v>
      </c>
      <c r="JH3" s="371">
        <v>2012</v>
      </c>
      <c r="JI3" s="371">
        <v>2012</v>
      </c>
      <c r="JJ3" s="371">
        <v>2012</v>
      </c>
      <c r="JK3" s="371">
        <v>2012</v>
      </c>
      <c r="JL3" s="371">
        <v>2012</v>
      </c>
      <c r="JM3" s="371">
        <v>2012</v>
      </c>
      <c r="JN3" s="371">
        <v>2012</v>
      </c>
      <c r="JO3" s="371">
        <v>2012</v>
      </c>
      <c r="JP3" s="371">
        <v>2012</v>
      </c>
      <c r="JQ3" s="371">
        <v>2012</v>
      </c>
      <c r="JR3" s="371">
        <v>2012</v>
      </c>
      <c r="JS3" s="371">
        <v>2012</v>
      </c>
      <c r="JT3" s="371">
        <v>2012</v>
      </c>
      <c r="JU3" s="371">
        <v>2012</v>
      </c>
      <c r="JV3" s="371">
        <v>2012</v>
      </c>
      <c r="JW3" s="371">
        <v>2012</v>
      </c>
      <c r="JX3" s="371">
        <v>2012</v>
      </c>
      <c r="JY3" s="371">
        <v>2012</v>
      </c>
      <c r="JZ3" s="371">
        <v>2012</v>
      </c>
      <c r="KA3" s="371">
        <v>2012</v>
      </c>
      <c r="KB3" s="371">
        <v>2012</v>
      </c>
      <c r="KC3" s="371">
        <v>2012</v>
      </c>
      <c r="KD3" s="371">
        <v>2012</v>
      </c>
      <c r="KE3" s="371">
        <v>2012</v>
      </c>
      <c r="KF3" s="371">
        <v>2012</v>
      </c>
      <c r="KG3" s="371">
        <v>2012</v>
      </c>
      <c r="KH3" s="371">
        <v>2012</v>
      </c>
      <c r="KI3" s="371">
        <v>2012</v>
      </c>
      <c r="KJ3" s="371">
        <v>2012</v>
      </c>
      <c r="KK3" s="371">
        <v>2012</v>
      </c>
      <c r="KL3" s="371">
        <v>2012</v>
      </c>
      <c r="KM3" s="371">
        <v>2012</v>
      </c>
      <c r="KN3" s="371">
        <v>2012</v>
      </c>
      <c r="KO3" s="371">
        <v>2012</v>
      </c>
      <c r="KP3" s="371">
        <v>2012</v>
      </c>
      <c r="KQ3" s="371">
        <v>2012</v>
      </c>
      <c r="KR3" s="371">
        <v>2012</v>
      </c>
      <c r="KS3" s="371">
        <v>2012</v>
      </c>
      <c r="KT3" s="371">
        <v>2012</v>
      </c>
      <c r="KU3" s="371">
        <v>2012</v>
      </c>
      <c r="KV3" s="371">
        <v>2012</v>
      </c>
      <c r="KW3" s="371">
        <v>2012</v>
      </c>
      <c r="KX3" s="371">
        <v>2012</v>
      </c>
      <c r="KY3" s="371">
        <v>2012</v>
      </c>
      <c r="KZ3" s="371">
        <v>2012</v>
      </c>
      <c r="LA3" s="371">
        <v>2012</v>
      </c>
      <c r="LB3" s="371">
        <v>2012</v>
      </c>
      <c r="LC3" s="371">
        <v>2012</v>
      </c>
      <c r="LD3" s="371">
        <v>2013</v>
      </c>
      <c r="LE3" s="371">
        <v>2013</v>
      </c>
      <c r="LF3" s="371">
        <v>2013</v>
      </c>
      <c r="LG3" s="371">
        <v>2013</v>
      </c>
      <c r="LH3" s="371">
        <v>2013</v>
      </c>
      <c r="LI3" s="371">
        <v>2013</v>
      </c>
      <c r="LJ3" s="371">
        <v>2013</v>
      </c>
      <c r="LK3" s="371">
        <v>2013</v>
      </c>
      <c r="LL3" s="371">
        <v>2013</v>
      </c>
      <c r="LM3" s="371">
        <v>2013</v>
      </c>
      <c r="LN3" s="371">
        <v>2013</v>
      </c>
      <c r="LO3" s="371">
        <v>2013</v>
      </c>
      <c r="LP3" s="371">
        <v>2013</v>
      </c>
      <c r="LQ3" s="371">
        <v>2013</v>
      </c>
      <c r="LR3" s="371">
        <v>2013</v>
      </c>
      <c r="LS3" s="371">
        <v>2013</v>
      </c>
      <c r="LT3" s="371">
        <v>2013</v>
      </c>
      <c r="LU3" s="371">
        <v>2013</v>
      </c>
      <c r="LV3" s="371">
        <v>2013</v>
      </c>
      <c r="LW3" s="371">
        <v>2013</v>
      </c>
      <c r="LX3" s="371">
        <v>2013</v>
      </c>
      <c r="LY3" s="371">
        <v>2013</v>
      </c>
      <c r="LZ3" s="371">
        <v>2013</v>
      </c>
      <c r="MA3" s="371">
        <v>2013</v>
      </c>
      <c r="MB3" s="371">
        <v>2013</v>
      </c>
      <c r="MC3" s="371">
        <v>2013</v>
      </c>
      <c r="MD3" s="371">
        <v>2013</v>
      </c>
      <c r="ME3" s="371">
        <v>2013</v>
      </c>
      <c r="MF3" s="371">
        <v>2013</v>
      </c>
      <c r="MG3" s="371">
        <v>2013</v>
      </c>
      <c r="MH3" s="371">
        <v>2013</v>
      </c>
      <c r="MI3" s="371">
        <v>2013</v>
      </c>
      <c r="MJ3" s="371">
        <v>2013</v>
      </c>
      <c r="MK3" s="371">
        <v>2013</v>
      </c>
      <c r="ML3" s="371">
        <v>2013</v>
      </c>
      <c r="MM3" s="371">
        <v>2013</v>
      </c>
      <c r="MN3" s="371">
        <v>2013</v>
      </c>
      <c r="MO3" s="371">
        <v>2013</v>
      </c>
      <c r="MP3" s="371">
        <v>2013</v>
      </c>
      <c r="MQ3" s="371">
        <v>2013</v>
      </c>
      <c r="MR3" s="371">
        <v>2013</v>
      </c>
      <c r="MS3" s="371">
        <v>2013</v>
      </c>
      <c r="MT3" s="371">
        <v>2013</v>
      </c>
      <c r="MU3" s="371">
        <v>2013</v>
      </c>
      <c r="MV3" s="371">
        <v>2013</v>
      </c>
      <c r="MW3" s="371">
        <v>2013</v>
      </c>
      <c r="MX3" s="371">
        <v>2013</v>
      </c>
      <c r="MY3" s="371">
        <v>2013</v>
      </c>
      <c r="MZ3" s="371">
        <v>2013</v>
      </c>
      <c r="NA3" s="371">
        <v>2013</v>
      </c>
      <c r="NB3" s="371">
        <v>2013</v>
      </c>
      <c r="NC3" s="371">
        <v>2013</v>
      </c>
      <c r="ND3" s="371">
        <v>2014</v>
      </c>
      <c r="NE3" s="371">
        <v>2014</v>
      </c>
      <c r="NF3" s="371">
        <v>2014</v>
      </c>
      <c r="NG3" s="371">
        <v>2014</v>
      </c>
      <c r="NH3" s="371">
        <v>2014</v>
      </c>
      <c r="NI3" s="371">
        <v>2014</v>
      </c>
      <c r="NJ3" s="371">
        <v>2014</v>
      </c>
      <c r="NK3" s="371">
        <v>2014</v>
      </c>
      <c r="NL3" s="371">
        <v>2014</v>
      </c>
      <c r="NM3" s="371">
        <v>2014</v>
      </c>
      <c r="NN3" s="371">
        <v>2014</v>
      </c>
      <c r="NO3" s="371">
        <v>2014</v>
      </c>
      <c r="NP3" s="371">
        <v>2014</v>
      </c>
      <c r="NQ3" s="371">
        <v>2014</v>
      </c>
      <c r="NR3" s="371">
        <v>2014</v>
      </c>
      <c r="NS3" s="371">
        <v>2014</v>
      </c>
      <c r="NT3" s="371">
        <v>2014</v>
      </c>
      <c r="NU3" s="371">
        <v>2014</v>
      </c>
      <c r="NV3" s="371">
        <v>2014</v>
      </c>
      <c r="NW3" s="371">
        <v>2014</v>
      </c>
      <c r="NX3" s="371">
        <v>2014</v>
      </c>
      <c r="NY3" s="371">
        <v>2014</v>
      </c>
      <c r="NZ3" s="371">
        <v>2014</v>
      </c>
      <c r="OA3" s="371">
        <v>2014</v>
      </c>
      <c r="OB3" s="371">
        <v>2014</v>
      </c>
      <c r="OC3" s="371">
        <v>2014</v>
      </c>
      <c r="OD3" s="371">
        <v>2014</v>
      </c>
      <c r="OE3" s="371">
        <v>2014</v>
      </c>
      <c r="OF3" s="371">
        <v>2014</v>
      </c>
      <c r="OG3" s="371">
        <v>2014</v>
      </c>
      <c r="OH3" s="371">
        <v>2014</v>
      </c>
      <c r="OI3" s="371">
        <v>2014</v>
      </c>
      <c r="OJ3" s="371">
        <v>2014</v>
      </c>
      <c r="OK3" s="371">
        <v>2014</v>
      </c>
      <c r="OL3" s="371">
        <v>2014</v>
      </c>
      <c r="OM3" s="371">
        <v>2014</v>
      </c>
      <c r="ON3" s="371">
        <v>2014</v>
      </c>
      <c r="OO3" s="371">
        <v>2014</v>
      </c>
      <c r="OP3" s="371">
        <v>2014</v>
      </c>
      <c r="OQ3" s="371">
        <v>2014</v>
      </c>
      <c r="OR3" s="371">
        <v>2014</v>
      </c>
      <c r="OS3" s="371">
        <v>2014</v>
      </c>
      <c r="OT3" s="371">
        <v>2014</v>
      </c>
      <c r="OU3" s="371">
        <v>2014</v>
      </c>
      <c r="OV3" s="371">
        <v>2014</v>
      </c>
      <c r="OW3" s="371">
        <v>2014</v>
      </c>
      <c r="OX3" s="371">
        <v>2014</v>
      </c>
      <c r="OY3" s="371">
        <v>2014</v>
      </c>
      <c r="OZ3" s="371">
        <v>2014</v>
      </c>
      <c r="PA3" s="371">
        <v>2014</v>
      </c>
      <c r="PB3" s="371">
        <v>2014</v>
      </c>
      <c r="PC3" s="371">
        <v>2014</v>
      </c>
      <c r="PD3" s="371">
        <v>2015</v>
      </c>
      <c r="PE3" s="371">
        <v>2015</v>
      </c>
      <c r="PF3" s="371">
        <v>2015</v>
      </c>
      <c r="PG3" s="371">
        <v>2015</v>
      </c>
      <c r="PH3" s="371">
        <v>2015</v>
      </c>
      <c r="PI3" s="371">
        <v>2015</v>
      </c>
      <c r="PJ3" s="372">
        <v>2015</v>
      </c>
      <c r="PK3" s="371">
        <v>2015</v>
      </c>
      <c r="PL3" s="371">
        <v>2015</v>
      </c>
      <c r="PM3" s="371">
        <v>2015</v>
      </c>
      <c r="PN3" s="371">
        <v>2015</v>
      </c>
      <c r="PO3" s="371">
        <v>2015</v>
      </c>
      <c r="PP3" s="371">
        <v>2015</v>
      </c>
      <c r="PQ3" s="371">
        <v>2015</v>
      </c>
      <c r="PR3" s="371">
        <v>2015</v>
      </c>
      <c r="PS3" s="371">
        <v>2015</v>
      </c>
      <c r="PT3" s="371">
        <v>2015</v>
      </c>
      <c r="PU3" s="371">
        <v>2015</v>
      </c>
      <c r="PV3" s="371">
        <v>2015</v>
      </c>
      <c r="PW3" s="371">
        <v>2015</v>
      </c>
      <c r="PX3" s="371">
        <v>2015</v>
      </c>
      <c r="PY3" s="371">
        <v>2015</v>
      </c>
      <c r="PZ3" s="371">
        <v>2015</v>
      </c>
      <c r="QA3" s="371">
        <v>2015</v>
      </c>
      <c r="QB3" s="371">
        <v>2015</v>
      </c>
      <c r="QC3" s="371">
        <v>2015</v>
      </c>
      <c r="QD3" s="371">
        <v>2015</v>
      </c>
      <c r="QE3" s="371">
        <v>2015</v>
      </c>
      <c r="QF3" s="371">
        <v>2015</v>
      </c>
      <c r="QG3" s="371">
        <v>2015</v>
      </c>
      <c r="QH3" s="371">
        <v>2015</v>
      </c>
      <c r="QI3" s="371">
        <v>2015</v>
      </c>
      <c r="QJ3" s="371">
        <v>2015</v>
      </c>
      <c r="QK3" s="371">
        <v>2015</v>
      </c>
      <c r="QL3" s="371">
        <v>2015</v>
      </c>
      <c r="QM3" s="371">
        <v>2015</v>
      </c>
      <c r="QN3" s="371">
        <v>2015</v>
      </c>
      <c r="QO3" s="371">
        <v>2015</v>
      </c>
      <c r="QP3" s="371">
        <v>2015</v>
      </c>
      <c r="QQ3" s="371">
        <v>2015</v>
      </c>
      <c r="QR3" s="371">
        <v>2015</v>
      </c>
      <c r="QS3" s="371">
        <v>2015</v>
      </c>
      <c r="QT3" s="371">
        <v>2015</v>
      </c>
      <c r="QU3" s="371">
        <v>2015</v>
      </c>
      <c r="QV3" s="371">
        <v>2015</v>
      </c>
      <c r="QW3" s="371">
        <v>2015</v>
      </c>
      <c r="QX3" s="371">
        <v>2015</v>
      </c>
      <c r="QY3" s="371">
        <v>2015</v>
      </c>
      <c r="QZ3" s="371">
        <v>2015</v>
      </c>
      <c r="RA3" s="371">
        <v>2015</v>
      </c>
      <c r="RB3" s="371">
        <v>2015</v>
      </c>
      <c r="RC3" s="371">
        <v>2015</v>
      </c>
      <c r="RD3" s="371">
        <v>2016</v>
      </c>
      <c r="RE3" s="371">
        <v>2016</v>
      </c>
      <c r="RF3" s="371">
        <v>2016</v>
      </c>
      <c r="RG3" s="371">
        <v>2016</v>
      </c>
      <c r="RH3" s="371">
        <v>2016</v>
      </c>
      <c r="RI3" s="371">
        <v>2016</v>
      </c>
      <c r="RJ3" s="371">
        <v>2016</v>
      </c>
      <c r="RK3" s="371">
        <v>2016</v>
      </c>
      <c r="RL3" s="371">
        <v>2016</v>
      </c>
      <c r="RM3" s="371">
        <v>2016</v>
      </c>
      <c r="RN3" s="371">
        <v>2016</v>
      </c>
      <c r="RO3" s="371">
        <v>2016</v>
      </c>
      <c r="RP3" s="371">
        <v>2016</v>
      </c>
      <c r="RQ3" s="371">
        <v>2016</v>
      </c>
      <c r="RR3" s="371">
        <v>2016</v>
      </c>
      <c r="RS3" s="371">
        <v>2016</v>
      </c>
      <c r="RT3" s="371">
        <v>2016</v>
      </c>
      <c r="RU3" s="371">
        <v>2016</v>
      </c>
      <c r="RV3" s="371">
        <v>2016</v>
      </c>
      <c r="RW3" s="371">
        <v>2016</v>
      </c>
      <c r="RX3" s="371">
        <v>2016</v>
      </c>
      <c r="RY3" s="371">
        <v>2016</v>
      </c>
      <c r="RZ3" s="371">
        <v>2016</v>
      </c>
      <c r="SA3" s="371">
        <v>2016</v>
      </c>
      <c r="SB3" s="371">
        <v>2016</v>
      </c>
      <c r="SC3" s="371">
        <v>2016</v>
      </c>
      <c r="SD3" s="371">
        <v>2016</v>
      </c>
      <c r="SE3" s="371">
        <v>2016</v>
      </c>
      <c r="SF3" s="371">
        <v>2016</v>
      </c>
      <c r="SG3" s="371">
        <v>2016</v>
      </c>
      <c r="SH3" s="371">
        <v>2016</v>
      </c>
      <c r="SI3" s="373">
        <v>2016</v>
      </c>
      <c r="SJ3" s="371">
        <v>2016</v>
      </c>
      <c r="SK3" s="371">
        <v>2016</v>
      </c>
      <c r="SL3" s="371">
        <v>2016</v>
      </c>
      <c r="SM3" s="371">
        <v>2016</v>
      </c>
      <c r="SN3" s="371">
        <v>2016</v>
      </c>
      <c r="SO3" s="371">
        <v>2016</v>
      </c>
      <c r="SP3" s="371">
        <v>2016</v>
      </c>
      <c r="SQ3" s="371">
        <v>2016</v>
      </c>
      <c r="SR3" s="371">
        <v>2016</v>
      </c>
      <c r="SS3" s="371">
        <v>2016</v>
      </c>
      <c r="ST3" s="371">
        <v>2016</v>
      </c>
      <c r="SU3" s="371">
        <v>2016</v>
      </c>
      <c r="SV3" s="371">
        <v>2016</v>
      </c>
      <c r="SW3" s="371">
        <v>2016</v>
      </c>
      <c r="SX3" s="371">
        <v>2016</v>
      </c>
      <c r="SY3" s="371">
        <v>2016</v>
      </c>
      <c r="SZ3" s="371">
        <v>2016</v>
      </c>
      <c r="TA3" s="371">
        <v>2016</v>
      </c>
      <c r="TB3" s="371">
        <v>2016</v>
      </c>
      <c r="TC3" s="371">
        <v>2016</v>
      </c>
      <c r="TD3" s="374">
        <v>2016</v>
      </c>
      <c r="TE3" s="371">
        <v>2017</v>
      </c>
      <c r="TF3" s="371">
        <v>2017</v>
      </c>
      <c r="TG3" s="371">
        <v>2017</v>
      </c>
      <c r="TH3" s="371">
        <v>2017</v>
      </c>
      <c r="TI3" s="371">
        <v>2017</v>
      </c>
      <c r="TJ3" s="371">
        <v>2017</v>
      </c>
      <c r="TK3" s="371">
        <v>2017</v>
      </c>
      <c r="TL3" s="371">
        <v>2017</v>
      </c>
      <c r="TM3" s="371">
        <v>2017</v>
      </c>
      <c r="TN3" s="371">
        <v>2017</v>
      </c>
      <c r="TO3" s="371">
        <v>2017</v>
      </c>
      <c r="TP3" s="371">
        <v>2017</v>
      </c>
      <c r="TQ3" s="371">
        <v>2017</v>
      </c>
      <c r="TR3" s="371">
        <v>2017</v>
      </c>
      <c r="TS3" s="371">
        <v>2017</v>
      </c>
      <c r="TT3" s="371">
        <v>2017</v>
      </c>
      <c r="TU3" s="371">
        <v>2017</v>
      </c>
      <c r="TV3" s="371">
        <v>2017</v>
      </c>
      <c r="TW3" s="371">
        <v>2017</v>
      </c>
      <c r="TX3" s="371">
        <v>2017</v>
      </c>
      <c r="TY3" s="371">
        <v>2017</v>
      </c>
      <c r="TZ3" s="371">
        <v>2017</v>
      </c>
      <c r="UA3" s="371">
        <v>2017</v>
      </c>
      <c r="UB3" s="371">
        <v>2017</v>
      </c>
      <c r="UC3" s="371">
        <v>2017</v>
      </c>
      <c r="UD3" s="371">
        <v>2017</v>
      </c>
      <c r="UE3" s="371">
        <v>2017</v>
      </c>
      <c r="UF3" s="371">
        <v>2017</v>
      </c>
      <c r="UG3" s="371">
        <v>2017</v>
      </c>
      <c r="UH3" s="371">
        <v>2017</v>
      </c>
      <c r="UI3" s="371">
        <v>2017</v>
      </c>
      <c r="UJ3" s="373">
        <v>2017</v>
      </c>
      <c r="UK3" s="371">
        <v>2017</v>
      </c>
      <c r="UL3" s="371">
        <v>2017</v>
      </c>
      <c r="UM3" s="371">
        <v>2017</v>
      </c>
      <c r="UN3" s="371">
        <v>2017</v>
      </c>
      <c r="UO3" s="371">
        <v>2017</v>
      </c>
      <c r="UP3" s="371">
        <v>2017</v>
      </c>
      <c r="UQ3" s="371">
        <v>2017</v>
      </c>
      <c r="UR3" s="371">
        <v>2017</v>
      </c>
      <c r="US3" s="371">
        <v>2017</v>
      </c>
      <c r="UT3" s="371">
        <v>2017</v>
      </c>
      <c r="UU3" s="371">
        <v>2017</v>
      </c>
      <c r="UV3" s="371">
        <v>2017</v>
      </c>
      <c r="UW3" s="371">
        <v>2017</v>
      </c>
      <c r="UX3" s="371">
        <v>2017</v>
      </c>
      <c r="UY3" s="371">
        <v>2017</v>
      </c>
      <c r="UZ3" s="371">
        <v>2017</v>
      </c>
      <c r="VA3" s="371">
        <v>2017</v>
      </c>
      <c r="VB3" s="371">
        <v>2017</v>
      </c>
      <c r="VC3" s="371">
        <v>2017</v>
      </c>
      <c r="VD3" s="371">
        <v>2017</v>
      </c>
      <c r="VE3" s="371">
        <v>2018</v>
      </c>
      <c r="VF3" s="371">
        <v>2018</v>
      </c>
      <c r="VG3" s="371">
        <v>2018</v>
      </c>
      <c r="VH3" s="371">
        <v>2018</v>
      </c>
      <c r="VI3" s="371">
        <v>2018</v>
      </c>
      <c r="VJ3" s="371">
        <v>2018</v>
      </c>
      <c r="VK3" s="371">
        <v>2018</v>
      </c>
      <c r="VL3" s="371">
        <v>2018</v>
      </c>
      <c r="VM3" s="371">
        <v>2018</v>
      </c>
      <c r="VN3" s="371">
        <v>2018</v>
      </c>
      <c r="VO3" s="371">
        <v>2018</v>
      </c>
      <c r="VP3" s="371">
        <v>2018</v>
      </c>
      <c r="VQ3" s="371">
        <v>2018</v>
      </c>
      <c r="VR3" s="371">
        <v>2018</v>
      </c>
      <c r="VS3" s="371">
        <v>2018</v>
      </c>
      <c r="VT3" s="371">
        <v>2018</v>
      </c>
      <c r="VU3" s="371">
        <v>2018</v>
      </c>
      <c r="VV3" s="371">
        <v>2018</v>
      </c>
      <c r="VW3" s="371">
        <v>2018</v>
      </c>
      <c r="VX3" s="371">
        <v>2018</v>
      </c>
      <c r="VY3" s="371">
        <v>2018</v>
      </c>
      <c r="VZ3" s="371">
        <v>2018</v>
      </c>
      <c r="WA3" s="371">
        <v>2018</v>
      </c>
      <c r="WB3" s="371">
        <v>2018</v>
      </c>
      <c r="WC3" s="371">
        <v>2018</v>
      </c>
      <c r="WD3" s="371">
        <v>2018</v>
      </c>
      <c r="WE3" s="371">
        <v>2018</v>
      </c>
      <c r="WF3" s="371">
        <v>2018</v>
      </c>
      <c r="WG3" s="371">
        <v>2018</v>
      </c>
      <c r="WH3" s="371">
        <v>2018</v>
      </c>
      <c r="WI3" s="371">
        <v>2018</v>
      </c>
      <c r="WJ3" s="371">
        <v>2018</v>
      </c>
      <c r="WK3" s="371">
        <v>2018</v>
      </c>
      <c r="WL3" s="371">
        <v>2018</v>
      </c>
      <c r="WM3" s="371">
        <v>2018</v>
      </c>
      <c r="WN3" s="371">
        <v>2018</v>
      </c>
      <c r="WO3" s="371">
        <v>2018</v>
      </c>
      <c r="WP3" s="371">
        <v>2018</v>
      </c>
      <c r="WQ3" s="371">
        <v>2018</v>
      </c>
      <c r="WR3" s="371">
        <v>2018</v>
      </c>
      <c r="WS3" s="371">
        <v>2018</v>
      </c>
      <c r="WT3" s="371">
        <v>2018</v>
      </c>
      <c r="WU3" s="371">
        <v>2018</v>
      </c>
      <c r="WV3" s="371">
        <v>2018</v>
      </c>
      <c r="WW3" s="371">
        <v>2018</v>
      </c>
      <c r="WX3" s="371">
        <v>2018</v>
      </c>
      <c r="WY3" s="371">
        <v>2018</v>
      </c>
      <c r="WZ3" s="371">
        <v>2018</v>
      </c>
      <c r="XA3" s="371">
        <v>2018</v>
      </c>
      <c r="XB3" s="371">
        <v>2018</v>
      </c>
      <c r="XC3" s="371">
        <v>2018</v>
      </c>
      <c r="XD3" s="371">
        <v>2018</v>
      </c>
      <c r="XE3" s="371">
        <v>2019</v>
      </c>
      <c r="XF3" s="371">
        <v>2019</v>
      </c>
      <c r="XG3" s="371">
        <v>2019</v>
      </c>
      <c r="XH3" s="371">
        <v>2019</v>
      </c>
      <c r="XI3" s="371">
        <v>2019</v>
      </c>
      <c r="XJ3" s="371">
        <v>2019</v>
      </c>
      <c r="XK3" s="371">
        <v>2019</v>
      </c>
      <c r="XL3" s="371">
        <v>2019</v>
      </c>
      <c r="XM3" s="371">
        <v>2019</v>
      </c>
      <c r="XN3" s="371">
        <v>2019</v>
      </c>
      <c r="XO3" s="371">
        <v>2019</v>
      </c>
      <c r="XP3" s="371">
        <v>2019</v>
      </c>
      <c r="XQ3" s="371">
        <v>2019</v>
      </c>
      <c r="XR3" s="371">
        <v>2019</v>
      </c>
      <c r="XS3" s="371">
        <v>2019</v>
      </c>
      <c r="XT3" s="371">
        <v>2019</v>
      </c>
      <c r="XU3" s="371">
        <v>2019</v>
      </c>
      <c r="XV3" s="371">
        <v>2019</v>
      </c>
      <c r="XW3" s="371">
        <v>2019</v>
      </c>
      <c r="XX3" s="371">
        <v>2019</v>
      </c>
      <c r="XY3" s="371">
        <v>2019</v>
      </c>
      <c r="XZ3" s="371">
        <v>2019</v>
      </c>
      <c r="YA3" s="371">
        <v>2019</v>
      </c>
      <c r="YB3" s="371">
        <v>2019</v>
      </c>
      <c r="YC3" s="371">
        <v>2019</v>
      </c>
      <c r="YD3" s="371">
        <v>2019</v>
      </c>
      <c r="YE3" s="371">
        <v>2019</v>
      </c>
      <c r="YF3" s="371">
        <v>2019</v>
      </c>
      <c r="YG3" s="371">
        <v>2019</v>
      </c>
      <c r="YH3" s="371">
        <v>2019</v>
      </c>
      <c r="YI3" s="371">
        <v>2019</v>
      </c>
      <c r="YJ3" s="371">
        <v>2019</v>
      </c>
      <c r="YK3" s="371">
        <v>2019</v>
      </c>
      <c r="YL3" s="371">
        <v>2019</v>
      </c>
      <c r="YM3" s="371">
        <v>2019</v>
      </c>
      <c r="YN3" s="371">
        <v>2019</v>
      </c>
      <c r="YO3" s="371">
        <v>2019</v>
      </c>
      <c r="YP3" s="371">
        <v>2019</v>
      </c>
      <c r="YQ3" s="371">
        <v>2019</v>
      </c>
      <c r="YR3" s="371">
        <v>2019</v>
      </c>
      <c r="YS3" s="371">
        <v>2019</v>
      </c>
      <c r="YT3" s="371">
        <v>2019</v>
      </c>
      <c r="YU3" s="371">
        <v>2019</v>
      </c>
      <c r="YV3" s="371">
        <v>2019</v>
      </c>
      <c r="YW3" s="371">
        <v>2019</v>
      </c>
      <c r="YX3" s="371">
        <v>2019</v>
      </c>
      <c r="YY3" s="371">
        <v>2019</v>
      </c>
      <c r="YZ3" s="371">
        <v>2019</v>
      </c>
      <c r="ZA3" s="371">
        <v>2019</v>
      </c>
      <c r="ZB3" s="371">
        <v>2019</v>
      </c>
      <c r="ZC3" s="371">
        <v>2019</v>
      </c>
      <c r="ZD3" s="371">
        <v>2019</v>
      </c>
      <c r="ZE3" s="374">
        <v>2020</v>
      </c>
      <c r="ZF3" s="374">
        <v>2020</v>
      </c>
      <c r="ZG3" s="374">
        <v>2020</v>
      </c>
      <c r="ZH3" s="374">
        <v>2020</v>
      </c>
      <c r="ZI3" s="374">
        <v>2020</v>
      </c>
      <c r="ZJ3" s="374">
        <v>2020</v>
      </c>
      <c r="ZK3" s="374">
        <v>2020</v>
      </c>
      <c r="ZL3" s="374">
        <v>2020</v>
      </c>
      <c r="ZM3" s="374">
        <v>2020</v>
      </c>
      <c r="ZN3" s="374">
        <v>2020</v>
      </c>
      <c r="ZO3" s="374">
        <v>2020</v>
      </c>
      <c r="ZP3" s="374">
        <v>2020</v>
      </c>
      <c r="ZQ3" s="374">
        <v>2020</v>
      </c>
      <c r="ZR3" s="374">
        <v>2020</v>
      </c>
      <c r="ZS3" s="374">
        <v>2020</v>
      </c>
      <c r="ZT3" s="374">
        <v>2020</v>
      </c>
      <c r="ZU3" s="374">
        <v>2020</v>
      </c>
      <c r="ZV3" s="374">
        <v>2020</v>
      </c>
      <c r="ZW3" s="374">
        <v>2020</v>
      </c>
      <c r="ZX3" s="374">
        <v>2020</v>
      </c>
      <c r="ZY3" s="374">
        <v>2020</v>
      </c>
      <c r="ZZ3" s="374">
        <v>2020</v>
      </c>
      <c r="AAA3" s="374">
        <v>2020</v>
      </c>
      <c r="AAB3" s="374">
        <v>2020</v>
      </c>
      <c r="AAC3" s="374">
        <v>2020</v>
      </c>
      <c r="AAD3" s="374">
        <v>2020</v>
      </c>
      <c r="AAE3" s="374">
        <v>2020</v>
      </c>
      <c r="AAF3" s="374">
        <v>2020</v>
      </c>
      <c r="AAG3" s="374">
        <v>2020</v>
      </c>
      <c r="AAH3" s="374">
        <v>2020</v>
      </c>
      <c r="AAI3" s="374">
        <v>2020</v>
      </c>
      <c r="AAJ3" s="374">
        <v>2020</v>
      </c>
      <c r="AAK3" s="374">
        <v>2020</v>
      </c>
      <c r="AAL3" s="374">
        <v>2020</v>
      </c>
      <c r="AAM3" s="374">
        <v>2020</v>
      </c>
      <c r="AAN3" s="374">
        <v>2020</v>
      </c>
      <c r="AAO3" s="374">
        <v>2020</v>
      </c>
      <c r="AAP3" s="374">
        <v>2020</v>
      </c>
      <c r="AAQ3" s="374">
        <v>2020</v>
      </c>
      <c r="AAR3" s="374">
        <v>2020</v>
      </c>
      <c r="AAS3" s="374">
        <v>2020</v>
      </c>
      <c r="AAT3" s="374">
        <v>2020</v>
      </c>
      <c r="AAU3" s="374">
        <v>2020</v>
      </c>
      <c r="AAV3" s="374">
        <v>2020</v>
      </c>
      <c r="AAW3" s="374">
        <v>2020</v>
      </c>
      <c r="AAX3" s="374">
        <v>2020</v>
      </c>
      <c r="AAY3" s="374">
        <v>2020</v>
      </c>
      <c r="AAZ3" s="374">
        <v>2020</v>
      </c>
      <c r="ABA3" s="374">
        <v>2020</v>
      </c>
      <c r="ABB3" s="374">
        <v>2020</v>
      </c>
      <c r="ABC3" s="374">
        <v>2020</v>
      </c>
      <c r="ABD3" s="374">
        <v>2020</v>
      </c>
      <c r="ABE3" s="374">
        <v>2021</v>
      </c>
      <c r="ABF3" s="374">
        <v>2021</v>
      </c>
      <c r="ABG3" s="374">
        <v>2021</v>
      </c>
      <c r="ABH3" s="374">
        <v>2021</v>
      </c>
      <c r="ABI3" s="374">
        <v>2021</v>
      </c>
      <c r="ABJ3" s="374">
        <v>2021</v>
      </c>
      <c r="ABK3" s="374">
        <v>2021</v>
      </c>
      <c r="ABL3" s="374">
        <v>2021</v>
      </c>
      <c r="ABM3" s="374">
        <v>2021</v>
      </c>
      <c r="ABN3" s="374">
        <v>2021</v>
      </c>
      <c r="ABO3" s="374">
        <v>2021</v>
      </c>
      <c r="ABP3" s="374">
        <v>2021</v>
      </c>
      <c r="ABQ3" s="374">
        <v>2021</v>
      </c>
      <c r="ABR3" s="374">
        <v>2021</v>
      </c>
      <c r="ABS3" s="374">
        <v>2021</v>
      </c>
      <c r="ABT3" s="374">
        <v>2021</v>
      </c>
      <c r="ABU3" s="374">
        <v>2021</v>
      </c>
      <c r="ABV3" s="374">
        <v>2021</v>
      </c>
      <c r="ABW3" s="374">
        <v>2021</v>
      </c>
      <c r="ABX3" s="374">
        <v>2021</v>
      </c>
      <c r="ABY3" s="374">
        <v>2021</v>
      </c>
      <c r="ABZ3" s="374">
        <v>2021</v>
      </c>
      <c r="ACA3" s="374">
        <v>2021</v>
      </c>
      <c r="ACB3" s="374">
        <v>2021</v>
      </c>
      <c r="ACC3" s="374">
        <v>2021</v>
      </c>
      <c r="ACD3" s="374">
        <v>2021</v>
      </c>
      <c r="ACE3" s="374">
        <v>2021</v>
      </c>
      <c r="ACF3" s="374">
        <v>2021</v>
      </c>
      <c r="ACG3" s="374">
        <v>2021</v>
      </c>
      <c r="ACH3" s="374">
        <v>2021</v>
      </c>
      <c r="ACI3" s="374">
        <v>2021</v>
      </c>
      <c r="ACJ3" s="374">
        <v>2021</v>
      </c>
      <c r="ACK3" s="374">
        <v>2021</v>
      </c>
      <c r="ACL3" s="374">
        <v>2021</v>
      </c>
      <c r="ACM3" s="374">
        <v>2021</v>
      </c>
      <c r="ACN3" s="374">
        <v>2021</v>
      </c>
      <c r="ACO3" s="374">
        <v>2021</v>
      </c>
      <c r="ACP3" s="374">
        <v>2021</v>
      </c>
      <c r="ACQ3" s="374">
        <v>2021</v>
      </c>
      <c r="ACR3" s="374">
        <v>2021</v>
      </c>
      <c r="ACS3" s="374">
        <v>2021</v>
      </c>
      <c r="ACT3" s="374">
        <v>2021</v>
      </c>
      <c r="ACU3" s="374">
        <v>2021</v>
      </c>
      <c r="ACV3" s="374">
        <v>2021</v>
      </c>
      <c r="ACW3" s="374">
        <v>2021</v>
      </c>
      <c r="ACX3" s="374">
        <v>2021</v>
      </c>
      <c r="ACY3" s="374">
        <v>2021</v>
      </c>
      <c r="ACZ3" s="374">
        <v>2021</v>
      </c>
      <c r="ADA3" s="374">
        <v>2021</v>
      </c>
      <c r="ADB3" s="374">
        <v>2021</v>
      </c>
      <c r="ADC3" s="374">
        <v>2021</v>
      </c>
      <c r="ADD3" s="374">
        <v>2021</v>
      </c>
      <c r="ADE3" s="374">
        <v>2022</v>
      </c>
      <c r="ADF3" s="374">
        <v>2022</v>
      </c>
      <c r="ADG3" s="374">
        <v>2022</v>
      </c>
      <c r="ADH3" s="374">
        <v>2022</v>
      </c>
      <c r="ADI3" s="374">
        <v>2022</v>
      </c>
      <c r="ADJ3" s="374">
        <v>2022</v>
      </c>
      <c r="ADK3" s="374">
        <v>2022</v>
      </c>
      <c r="ADL3" s="374">
        <v>2022</v>
      </c>
      <c r="ADM3" s="374">
        <v>2022</v>
      </c>
      <c r="ADN3" s="374">
        <v>2022</v>
      </c>
      <c r="ADO3" s="374">
        <v>2022</v>
      </c>
      <c r="ADP3" s="374">
        <v>2022</v>
      </c>
      <c r="ADQ3" s="374">
        <v>2022</v>
      </c>
      <c r="ADR3" s="374">
        <v>2022</v>
      </c>
      <c r="ADS3" s="374">
        <v>2022</v>
      </c>
      <c r="ADT3" s="374">
        <v>2022</v>
      </c>
      <c r="ADU3" s="374">
        <v>2022</v>
      </c>
      <c r="ADV3" s="374">
        <v>2022</v>
      </c>
      <c r="ADW3" s="374">
        <v>2022</v>
      </c>
      <c r="ADX3" s="374">
        <v>2022</v>
      </c>
      <c r="ADY3" s="374">
        <v>2022</v>
      </c>
      <c r="ADZ3" s="374">
        <v>2022</v>
      </c>
      <c r="AEA3" s="374">
        <v>2022</v>
      </c>
      <c r="AEB3" s="374">
        <v>2022</v>
      </c>
      <c r="AEC3" s="374">
        <v>2022</v>
      </c>
      <c r="AED3" s="374">
        <v>2022</v>
      </c>
      <c r="AEE3" s="374">
        <v>2022</v>
      </c>
      <c r="AEF3" s="374">
        <v>2022</v>
      </c>
      <c r="AEG3" s="374">
        <v>2022</v>
      </c>
      <c r="AEH3" s="374">
        <v>2022</v>
      </c>
      <c r="AEI3" s="374">
        <v>2022</v>
      </c>
      <c r="AEJ3" s="374">
        <v>2022</v>
      </c>
      <c r="AEK3" s="374">
        <v>2022</v>
      </c>
      <c r="AEL3" s="374">
        <v>2022</v>
      </c>
      <c r="AEM3" s="374">
        <v>2022</v>
      </c>
      <c r="AEN3" s="374">
        <v>2022</v>
      </c>
      <c r="AEO3" s="374">
        <v>2022</v>
      </c>
      <c r="AEP3" s="374">
        <v>2022</v>
      </c>
      <c r="AEQ3" s="374">
        <v>2022</v>
      </c>
      <c r="AER3" s="374">
        <v>2022</v>
      </c>
      <c r="AES3" s="374">
        <v>2022</v>
      </c>
      <c r="AET3" s="374">
        <v>2022</v>
      </c>
      <c r="AEU3" s="374">
        <v>2022</v>
      </c>
      <c r="AEV3" s="374">
        <v>2022</v>
      </c>
      <c r="AEW3" s="374">
        <v>2022</v>
      </c>
      <c r="AEX3" s="374">
        <v>2022</v>
      </c>
      <c r="AEY3" s="374">
        <v>2022</v>
      </c>
      <c r="AEZ3" s="374">
        <v>2022</v>
      </c>
      <c r="AFA3" s="374">
        <v>2022</v>
      </c>
      <c r="AFB3" s="374">
        <v>2022</v>
      </c>
      <c r="AFC3" s="374">
        <v>2022</v>
      </c>
      <c r="AFD3" s="374">
        <v>2022</v>
      </c>
      <c r="AFE3" s="374">
        <v>2023</v>
      </c>
      <c r="AFF3" s="374">
        <v>2023</v>
      </c>
      <c r="AFG3" s="374">
        <v>2023</v>
      </c>
      <c r="AFH3" s="374">
        <v>2023</v>
      </c>
      <c r="AFI3" s="374">
        <v>2023</v>
      </c>
      <c r="AFJ3" s="374">
        <v>2023</v>
      </c>
      <c r="AFK3" s="374">
        <v>2023</v>
      </c>
      <c r="AFL3" s="374">
        <v>2023</v>
      </c>
      <c r="AFM3" s="374">
        <v>2023</v>
      </c>
      <c r="AFN3" s="374">
        <v>2023</v>
      </c>
      <c r="AFO3" s="374">
        <v>2023</v>
      </c>
      <c r="AFP3" s="374">
        <v>2023</v>
      </c>
      <c r="AFQ3" s="374">
        <v>2023</v>
      </c>
      <c r="AFR3" s="374">
        <v>2023</v>
      </c>
      <c r="AFS3" s="374">
        <v>2023</v>
      </c>
      <c r="AFT3" s="374">
        <v>2023</v>
      </c>
      <c r="AFU3" s="374">
        <v>2023</v>
      </c>
      <c r="AFV3" s="374">
        <v>2023</v>
      </c>
      <c r="AFW3" s="374">
        <v>2023</v>
      </c>
      <c r="AFX3" s="374">
        <v>2023</v>
      </c>
      <c r="AFY3" s="374">
        <v>2023</v>
      </c>
      <c r="AFZ3" s="374">
        <v>2023</v>
      </c>
      <c r="AGA3" s="374">
        <v>2023</v>
      </c>
      <c r="AGB3" s="374">
        <v>2023</v>
      </c>
      <c r="AGC3" s="374">
        <v>2023</v>
      </c>
      <c r="AGD3" s="374">
        <v>2023</v>
      </c>
      <c r="AGE3" s="374">
        <v>2023</v>
      </c>
      <c r="AGF3" s="374">
        <v>2023</v>
      </c>
      <c r="AGG3" s="374">
        <v>2023</v>
      </c>
      <c r="AGH3" s="374">
        <v>2023</v>
      </c>
      <c r="AGI3" s="374">
        <v>2023</v>
      </c>
      <c r="AGJ3" s="374">
        <v>2023</v>
      </c>
      <c r="AGK3" s="374">
        <v>2023</v>
      </c>
      <c r="AGL3" s="374">
        <v>2023</v>
      </c>
      <c r="AGM3" s="374">
        <v>2023</v>
      </c>
      <c r="AGN3" s="374">
        <v>2023</v>
      </c>
      <c r="AGO3" s="374">
        <v>2023</v>
      </c>
      <c r="AGP3" s="374">
        <v>2023</v>
      </c>
      <c r="AGQ3" s="374">
        <v>2023</v>
      </c>
      <c r="AGR3" s="374">
        <v>2023</v>
      </c>
      <c r="AGS3" s="374">
        <v>2023</v>
      </c>
      <c r="AGT3" s="374">
        <v>2023</v>
      </c>
      <c r="AGU3" s="374">
        <v>2023</v>
      </c>
      <c r="AGV3" s="374">
        <v>2023</v>
      </c>
      <c r="AGW3" s="374">
        <v>2023</v>
      </c>
      <c r="AGX3" s="374">
        <v>2023</v>
      </c>
      <c r="AGY3" s="374">
        <v>2023</v>
      </c>
      <c r="AGZ3" s="374">
        <v>2023</v>
      </c>
      <c r="AHA3" s="374">
        <v>2023</v>
      </c>
      <c r="AHB3" s="374">
        <v>2023</v>
      </c>
      <c r="AHC3" s="374">
        <v>2023</v>
      </c>
      <c r="AHD3" s="374">
        <v>2023</v>
      </c>
      <c r="AHE3" s="374">
        <v>2023</v>
      </c>
      <c r="AHF3" s="375">
        <v>2024</v>
      </c>
      <c r="AHG3" s="374">
        <v>2024</v>
      </c>
      <c r="AHH3" s="374">
        <v>2024</v>
      </c>
      <c r="AHI3" s="374">
        <v>2024</v>
      </c>
      <c r="AHJ3" s="374">
        <v>2024</v>
      </c>
      <c r="AHK3" s="374">
        <v>2024</v>
      </c>
      <c r="AHL3" s="374">
        <v>2024</v>
      </c>
      <c r="AHM3" s="374">
        <v>2024</v>
      </c>
      <c r="AHN3" s="374">
        <v>2024</v>
      </c>
      <c r="AHO3" s="374">
        <v>2024</v>
      </c>
      <c r="AHP3" s="374">
        <v>2024</v>
      </c>
      <c r="AHQ3" s="374">
        <v>2024</v>
      </c>
      <c r="AHR3" s="374">
        <v>2024</v>
      </c>
      <c r="AHS3" s="374">
        <v>2024</v>
      </c>
      <c r="AHT3" s="374">
        <v>2024</v>
      </c>
      <c r="AHU3" s="374">
        <v>2024</v>
      </c>
      <c r="AHV3" s="374">
        <v>2024</v>
      </c>
      <c r="AHW3" s="374">
        <v>2024</v>
      </c>
      <c r="AHX3" s="374">
        <v>2024</v>
      </c>
      <c r="AHY3" s="374">
        <v>2024</v>
      </c>
      <c r="AHZ3" s="374">
        <v>2024</v>
      </c>
      <c r="AIA3" s="374">
        <v>2024</v>
      </c>
      <c r="AIB3" s="374">
        <v>2024</v>
      </c>
      <c r="AIC3" s="374">
        <v>2024</v>
      </c>
      <c r="AID3" s="374">
        <v>2024</v>
      </c>
      <c r="AIE3" s="374">
        <v>2024</v>
      </c>
      <c r="AIF3" s="374">
        <v>2024</v>
      </c>
      <c r="AIG3" s="374">
        <v>2024</v>
      </c>
      <c r="AIH3" s="374">
        <v>2024</v>
      </c>
      <c r="AII3" s="374">
        <v>2024</v>
      </c>
      <c r="AIJ3" s="374">
        <v>2024</v>
      </c>
      <c r="AIK3" s="374">
        <v>2024</v>
      </c>
      <c r="AIL3" s="374">
        <v>2024</v>
      </c>
      <c r="AIM3" s="374">
        <v>2024</v>
      </c>
      <c r="AIN3" s="374">
        <v>2024</v>
      </c>
      <c r="AIO3" s="374">
        <v>2024</v>
      </c>
      <c r="AIP3" s="374">
        <v>2024</v>
      </c>
      <c r="AIQ3" s="374">
        <v>2024</v>
      </c>
      <c r="AIR3" s="374">
        <v>2024</v>
      </c>
      <c r="AIS3" s="374">
        <v>2024</v>
      </c>
      <c r="AIT3" s="374">
        <v>2024</v>
      </c>
      <c r="AIU3" s="374">
        <v>2024</v>
      </c>
      <c r="AIV3" s="374">
        <v>2024</v>
      </c>
      <c r="AIW3" s="374">
        <v>2024</v>
      </c>
      <c r="AIX3" s="374">
        <v>2024</v>
      </c>
      <c r="AIY3" s="374">
        <v>2024</v>
      </c>
      <c r="AIZ3" s="374">
        <v>2024</v>
      </c>
      <c r="AJA3" s="374">
        <v>2024</v>
      </c>
      <c r="AJB3" s="374">
        <v>2024</v>
      </c>
      <c r="AJC3" s="374">
        <v>2024</v>
      </c>
      <c r="AJD3" s="374">
        <v>2024</v>
      </c>
      <c r="AJE3" s="376">
        <v>2024</v>
      </c>
      <c r="AJF3" s="434">
        <v>2025</v>
      </c>
      <c r="AJG3" s="441">
        <v>2025</v>
      </c>
      <c r="AJH3" s="441">
        <v>2025</v>
      </c>
      <c r="AJI3" s="441">
        <v>2025</v>
      </c>
      <c r="AJJ3" s="441">
        <v>2025</v>
      </c>
      <c r="AJK3" s="441">
        <v>2025</v>
      </c>
      <c r="AJL3" s="441">
        <v>2025</v>
      </c>
      <c r="AJM3" s="441">
        <v>2025</v>
      </c>
      <c r="AJN3" s="441">
        <v>2025</v>
      </c>
      <c r="AJO3" s="441">
        <v>2025</v>
      </c>
      <c r="AJP3" s="441">
        <v>2025</v>
      </c>
      <c r="AJQ3" s="441">
        <v>2025</v>
      </c>
      <c r="AJR3" s="441">
        <v>2025</v>
      </c>
      <c r="AJS3" s="441">
        <v>2025</v>
      </c>
      <c r="AJT3" s="441">
        <v>2025</v>
      </c>
      <c r="AJU3" s="441">
        <v>2025</v>
      </c>
      <c r="AJV3" s="441">
        <v>2025</v>
      </c>
      <c r="AJW3" s="441">
        <v>2025</v>
      </c>
      <c r="AJX3" s="441">
        <v>2025</v>
      </c>
      <c r="AJY3" s="441">
        <v>2025</v>
      </c>
      <c r="AJZ3" s="441">
        <v>2025</v>
      </c>
      <c r="AKA3" s="441">
        <v>2025</v>
      </c>
      <c r="AKB3" s="441">
        <v>2025</v>
      </c>
      <c r="AKC3" s="441">
        <v>2025</v>
      </c>
      <c r="AKD3" s="441">
        <v>2025</v>
      </c>
      <c r="AKE3" s="441">
        <v>2025</v>
      </c>
      <c r="AKF3" s="441">
        <v>2025</v>
      </c>
      <c r="AKG3" s="441">
        <v>2025</v>
      </c>
      <c r="AKH3" s="441">
        <v>2025</v>
      </c>
      <c r="AKI3" s="441">
        <v>2025</v>
      </c>
      <c r="AKJ3" s="441">
        <v>2025</v>
      </c>
      <c r="AKK3" s="441">
        <v>2025</v>
      </c>
      <c r="AKL3" s="441">
        <v>2025</v>
      </c>
      <c r="AKM3" s="441">
        <v>2025</v>
      </c>
      <c r="AKN3" s="441">
        <v>2025</v>
      </c>
      <c r="AKO3" s="441">
        <v>2025</v>
      </c>
      <c r="AKP3" s="441">
        <v>2025</v>
      </c>
      <c r="AKQ3" s="441">
        <v>2025</v>
      </c>
      <c r="AKR3" s="441">
        <v>2025</v>
      </c>
      <c r="AKS3" s="441">
        <v>2025</v>
      </c>
      <c r="AKT3" s="441">
        <v>2025</v>
      </c>
      <c r="AKU3" s="441">
        <v>2025</v>
      </c>
      <c r="AKV3" s="441">
        <v>2025</v>
      </c>
      <c r="AKW3" s="441">
        <v>2025</v>
      </c>
      <c r="AKX3" s="441">
        <v>2025</v>
      </c>
      <c r="AKY3" s="441">
        <v>2025</v>
      </c>
      <c r="AKZ3" s="441">
        <v>2025</v>
      </c>
      <c r="ALA3" s="441">
        <v>2025</v>
      </c>
      <c r="ALB3" s="441">
        <v>2025</v>
      </c>
      <c r="ALC3" s="441">
        <v>2025</v>
      </c>
      <c r="ALD3" s="441">
        <v>2025</v>
      </c>
      <c r="ALE3" s="441">
        <v>2025</v>
      </c>
      <c r="ALF3" s="441">
        <v>2025</v>
      </c>
    </row>
    <row r="4" spans="1:994" ht="12.75" customHeight="1" thickBot="1" x14ac:dyDescent="0.35">
      <c r="A4" s="198" t="s">
        <v>216</v>
      </c>
      <c r="B4" s="185" t="s">
        <v>14</v>
      </c>
      <c r="C4" s="186" t="s">
        <v>15</v>
      </c>
      <c r="D4" s="186" t="s">
        <v>16</v>
      </c>
      <c r="E4" s="186" t="s">
        <v>17</v>
      </c>
      <c r="F4" s="186" t="s">
        <v>18</v>
      </c>
      <c r="G4" s="186" t="s">
        <v>19</v>
      </c>
      <c r="H4" s="186" t="s">
        <v>20</v>
      </c>
      <c r="I4" s="186" t="s">
        <v>21</v>
      </c>
      <c r="J4" s="186" t="s">
        <v>22</v>
      </c>
      <c r="K4" s="186" t="s">
        <v>23</v>
      </c>
      <c r="L4" s="186" t="s">
        <v>24</v>
      </c>
      <c r="M4" s="186" t="s">
        <v>25</v>
      </c>
      <c r="N4" s="186" t="s">
        <v>26</v>
      </c>
      <c r="O4" s="186" t="s">
        <v>27</v>
      </c>
      <c r="P4" s="186" t="s">
        <v>28</v>
      </c>
      <c r="Q4" s="186" t="s">
        <v>29</v>
      </c>
      <c r="R4" s="186" t="s">
        <v>30</v>
      </c>
      <c r="S4" s="186" t="s">
        <v>31</v>
      </c>
      <c r="T4" s="186" t="s">
        <v>32</v>
      </c>
      <c r="U4" s="186" t="s">
        <v>33</v>
      </c>
      <c r="V4" s="186" t="s">
        <v>34</v>
      </c>
      <c r="W4" s="186" t="s">
        <v>35</v>
      </c>
      <c r="X4" s="186" t="s">
        <v>36</v>
      </c>
      <c r="Y4" s="186" t="s">
        <v>37</v>
      </c>
      <c r="Z4" s="186" t="s">
        <v>38</v>
      </c>
      <c r="AA4" s="186" t="s">
        <v>39</v>
      </c>
      <c r="AB4" s="186" t="s">
        <v>40</v>
      </c>
      <c r="AC4" s="186" t="s">
        <v>41</v>
      </c>
      <c r="AD4" s="186" t="s">
        <v>42</v>
      </c>
      <c r="AE4" s="186" t="s">
        <v>43</v>
      </c>
      <c r="AF4" s="186" t="s">
        <v>44</v>
      </c>
      <c r="AG4" s="186" t="s">
        <v>45</v>
      </c>
      <c r="AH4" s="186" t="s">
        <v>46</v>
      </c>
      <c r="AI4" s="186" t="s">
        <v>47</v>
      </c>
      <c r="AJ4" s="186" t="s">
        <v>48</v>
      </c>
      <c r="AK4" s="186" t="s">
        <v>49</v>
      </c>
      <c r="AL4" s="186" t="s">
        <v>50</v>
      </c>
      <c r="AM4" s="186" t="s">
        <v>51</v>
      </c>
      <c r="AN4" s="186" t="s">
        <v>52</v>
      </c>
      <c r="AO4" s="186" t="s">
        <v>53</v>
      </c>
      <c r="AP4" s="186" t="s">
        <v>54</v>
      </c>
      <c r="AQ4" s="186" t="s">
        <v>55</v>
      </c>
      <c r="AR4" s="186" t="s">
        <v>56</v>
      </c>
      <c r="AS4" s="186" t="s">
        <v>57</v>
      </c>
      <c r="AT4" s="186" t="s">
        <v>58</v>
      </c>
      <c r="AU4" s="186" t="s">
        <v>59</v>
      </c>
      <c r="AV4" s="186" t="s">
        <v>60</v>
      </c>
      <c r="AW4" s="186" t="s">
        <v>61</v>
      </c>
      <c r="AX4" s="186" t="s">
        <v>62</v>
      </c>
      <c r="AY4" s="186" t="s">
        <v>63</v>
      </c>
      <c r="AZ4" s="186" t="s">
        <v>64</v>
      </c>
      <c r="BA4" s="186" t="s">
        <v>65</v>
      </c>
      <c r="BB4" s="186" t="s">
        <v>66</v>
      </c>
      <c r="BC4" s="186" t="s">
        <v>67</v>
      </c>
      <c r="BD4" s="186" t="s">
        <v>68</v>
      </c>
      <c r="BE4" s="186" t="s">
        <v>17</v>
      </c>
      <c r="BF4" s="186" t="s">
        <v>69</v>
      </c>
      <c r="BG4" s="186" t="s">
        <v>70</v>
      </c>
      <c r="BH4" s="186" t="s">
        <v>71</v>
      </c>
      <c r="BI4" s="186" t="s">
        <v>72</v>
      </c>
      <c r="BJ4" s="186" t="s">
        <v>73</v>
      </c>
      <c r="BK4" s="186" t="s">
        <v>74</v>
      </c>
      <c r="BL4" s="186" t="s">
        <v>75</v>
      </c>
      <c r="BM4" s="186" t="s">
        <v>76</v>
      </c>
      <c r="BN4" s="186" t="s">
        <v>77</v>
      </c>
      <c r="BO4" s="186" t="s">
        <v>78</v>
      </c>
      <c r="BP4" s="186" t="s">
        <v>79</v>
      </c>
      <c r="BQ4" s="186" t="s">
        <v>80</v>
      </c>
      <c r="BR4" s="186" t="s">
        <v>81</v>
      </c>
      <c r="BS4" s="186" t="s">
        <v>82</v>
      </c>
      <c r="BT4" s="186" t="s">
        <v>83</v>
      </c>
      <c r="BU4" s="186" t="s">
        <v>84</v>
      </c>
      <c r="BV4" s="186" t="s">
        <v>85</v>
      </c>
      <c r="BW4" s="186" t="s">
        <v>86</v>
      </c>
      <c r="BX4" s="186" t="s">
        <v>87</v>
      </c>
      <c r="BY4" s="186" t="s">
        <v>88</v>
      </c>
      <c r="BZ4" s="186" t="s">
        <v>89</v>
      </c>
      <c r="CA4" s="186" t="s">
        <v>90</v>
      </c>
      <c r="CB4" s="186" t="s">
        <v>91</v>
      </c>
      <c r="CC4" s="186" t="s">
        <v>92</v>
      </c>
      <c r="CD4" s="186" t="s">
        <v>93</v>
      </c>
      <c r="CE4" s="186" t="s">
        <v>94</v>
      </c>
      <c r="CF4" s="186" t="s">
        <v>95</v>
      </c>
      <c r="CG4" s="186" t="s">
        <v>96</v>
      </c>
      <c r="CH4" s="186" t="s">
        <v>97</v>
      </c>
      <c r="CI4" s="186" t="s">
        <v>98</v>
      </c>
      <c r="CJ4" s="186" t="s">
        <v>99</v>
      </c>
      <c r="CK4" s="186" t="s">
        <v>100</v>
      </c>
      <c r="CL4" s="186" t="s">
        <v>101</v>
      </c>
      <c r="CM4" s="186" t="s">
        <v>102</v>
      </c>
      <c r="CN4" s="186" t="s">
        <v>103</v>
      </c>
      <c r="CO4" s="186" t="s">
        <v>104</v>
      </c>
      <c r="CP4" s="186" t="s">
        <v>105</v>
      </c>
      <c r="CQ4" s="186" t="s">
        <v>106</v>
      </c>
      <c r="CR4" s="186" t="s">
        <v>107</v>
      </c>
      <c r="CS4" s="186" t="s">
        <v>108</v>
      </c>
      <c r="CT4" s="186" t="s">
        <v>109</v>
      </c>
      <c r="CU4" s="186" t="s">
        <v>110</v>
      </c>
      <c r="CV4" s="186" t="s">
        <v>111</v>
      </c>
      <c r="CW4" s="186" t="s">
        <v>112</v>
      </c>
      <c r="CX4" s="186" t="s">
        <v>113</v>
      </c>
      <c r="CY4" s="186" t="s">
        <v>114</v>
      </c>
      <c r="CZ4" s="186" t="s">
        <v>115</v>
      </c>
      <c r="DA4" s="186" t="s">
        <v>116</v>
      </c>
      <c r="DB4" s="186" t="s">
        <v>117</v>
      </c>
      <c r="DC4" s="186" t="s">
        <v>118</v>
      </c>
      <c r="DD4" s="186" t="s">
        <v>119</v>
      </c>
      <c r="DE4" s="186" t="s">
        <v>120</v>
      </c>
      <c r="DF4" s="186" t="s">
        <v>121</v>
      </c>
      <c r="DG4" s="186" t="s">
        <v>122</v>
      </c>
      <c r="DH4" s="186" t="s">
        <v>123</v>
      </c>
      <c r="DI4" s="186" t="s">
        <v>124</v>
      </c>
      <c r="DJ4" s="186" t="s">
        <v>125</v>
      </c>
      <c r="DK4" s="186" t="s">
        <v>126</v>
      </c>
      <c r="DL4" s="186" t="s">
        <v>127</v>
      </c>
      <c r="DM4" s="186" t="s">
        <v>128</v>
      </c>
      <c r="DN4" s="186" t="s">
        <v>129</v>
      </c>
      <c r="DO4" s="186" t="s">
        <v>130</v>
      </c>
      <c r="DP4" s="186" t="s">
        <v>131</v>
      </c>
      <c r="DQ4" s="186" t="s">
        <v>132</v>
      </c>
      <c r="DR4" s="186" t="s">
        <v>133</v>
      </c>
      <c r="DS4" s="186" t="s">
        <v>134</v>
      </c>
      <c r="DT4" s="186" t="s">
        <v>135</v>
      </c>
      <c r="DU4" s="186" t="s">
        <v>136</v>
      </c>
      <c r="DV4" s="186" t="s">
        <v>137</v>
      </c>
      <c r="DW4" s="186" t="s">
        <v>138</v>
      </c>
      <c r="DX4" s="186" t="s">
        <v>139</v>
      </c>
      <c r="DY4" s="186" t="s">
        <v>140</v>
      </c>
      <c r="DZ4" s="186" t="s">
        <v>141</v>
      </c>
      <c r="EA4" s="186" t="s">
        <v>142</v>
      </c>
      <c r="EB4" s="186" t="s">
        <v>143</v>
      </c>
      <c r="EC4" s="186" t="s">
        <v>144</v>
      </c>
      <c r="ED4" s="186" t="s">
        <v>145</v>
      </c>
      <c r="EE4" s="186" t="s">
        <v>146</v>
      </c>
      <c r="EF4" s="186" t="s">
        <v>147</v>
      </c>
      <c r="EG4" s="186" t="s">
        <v>148</v>
      </c>
      <c r="EH4" s="186" t="s">
        <v>149</v>
      </c>
      <c r="EI4" s="186" t="s">
        <v>150</v>
      </c>
      <c r="EJ4" s="186" t="s">
        <v>151</v>
      </c>
      <c r="EK4" s="186" t="s">
        <v>152</v>
      </c>
      <c r="EL4" s="186" t="s">
        <v>153</v>
      </c>
      <c r="EM4" s="186" t="s">
        <v>154</v>
      </c>
      <c r="EN4" s="186" t="s">
        <v>155</v>
      </c>
      <c r="EO4" s="186" t="s">
        <v>156</v>
      </c>
      <c r="EP4" s="186" t="s">
        <v>157</v>
      </c>
      <c r="EQ4" s="186" t="s">
        <v>158</v>
      </c>
      <c r="ER4" s="186" t="s">
        <v>159</v>
      </c>
      <c r="ES4" s="186" t="s">
        <v>160</v>
      </c>
      <c r="ET4" s="186" t="s">
        <v>161</v>
      </c>
      <c r="EU4" s="186" t="s">
        <v>162</v>
      </c>
      <c r="EV4" s="186" t="s">
        <v>163</v>
      </c>
      <c r="EW4" s="186" t="s">
        <v>164</v>
      </c>
      <c r="EX4" s="186" t="s">
        <v>165</v>
      </c>
      <c r="EY4" s="186" t="s">
        <v>166</v>
      </c>
      <c r="EZ4" s="186" t="s">
        <v>167</v>
      </c>
      <c r="FA4" s="186" t="s">
        <v>168</v>
      </c>
      <c r="FB4" s="186" t="s">
        <v>169</v>
      </c>
      <c r="FC4" s="186" t="s">
        <v>170</v>
      </c>
      <c r="FD4" s="186" t="s">
        <v>171</v>
      </c>
      <c r="FE4" s="186" t="s">
        <v>172</v>
      </c>
      <c r="FF4" s="186" t="s">
        <v>173</v>
      </c>
      <c r="FG4" s="186" t="s">
        <v>174</v>
      </c>
      <c r="FH4" s="186" t="s">
        <v>175</v>
      </c>
      <c r="FI4" s="186" t="s">
        <v>176</v>
      </c>
      <c r="FJ4" s="186" t="s">
        <v>177</v>
      </c>
      <c r="FK4" s="186" t="s">
        <v>178</v>
      </c>
      <c r="FL4" s="186" t="s">
        <v>127</v>
      </c>
      <c r="FM4" s="186" t="s">
        <v>128</v>
      </c>
      <c r="FN4" s="186" t="s">
        <v>129</v>
      </c>
      <c r="FO4" s="186" t="s">
        <v>78</v>
      </c>
      <c r="FP4" s="186" t="s">
        <v>131</v>
      </c>
      <c r="FQ4" s="186" t="s">
        <v>132</v>
      </c>
      <c r="FR4" s="186" t="s">
        <v>133</v>
      </c>
      <c r="FS4" s="186" t="s">
        <v>134</v>
      </c>
      <c r="FT4" s="186" t="s">
        <v>83</v>
      </c>
      <c r="FU4" s="186" t="s">
        <v>84</v>
      </c>
      <c r="FV4" s="186" t="s">
        <v>85</v>
      </c>
      <c r="FW4" s="186" t="s">
        <v>86</v>
      </c>
      <c r="FX4" s="186" t="s">
        <v>87</v>
      </c>
      <c r="FY4" s="186" t="s">
        <v>88</v>
      </c>
      <c r="FZ4" s="186" t="s">
        <v>89</v>
      </c>
      <c r="GA4" s="186" t="s">
        <v>90</v>
      </c>
      <c r="GB4" s="186" t="s">
        <v>91</v>
      </c>
      <c r="GC4" s="186" t="s">
        <v>92</v>
      </c>
      <c r="GD4" s="186" t="s">
        <v>93</v>
      </c>
      <c r="GE4" s="186" t="s">
        <v>94</v>
      </c>
      <c r="GF4" s="186" t="s">
        <v>95</v>
      </c>
      <c r="GG4" s="186" t="s">
        <v>96</v>
      </c>
      <c r="GH4" s="186" t="s">
        <v>97</v>
      </c>
      <c r="GI4" s="186" t="s">
        <v>98</v>
      </c>
      <c r="GJ4" s="186" t="s">
        <v>99</v>
      </c>
      <c r="GK4" s="186" t="s">
        <v>100</v>
      </c>
      <c r="GL4" s="186" t="s">
        <v>101</v>
      </c>
      <c r="GM4" s="186" t="s">
        <v>102</v>
      </c>
      <c r="GN4" s="186" t="s">
        <v>103</v>
      </c>
      <c r="GO4" s="186" t="s">
        <v>104</v>
      </c>
      <c r="GP4" s="186" t="s">
        <v>105</v>
      </c>
      <c r="GQ4" s="186" t="s">
        <v>106</v>
      </c>
      <c r="GR4" s="186" t="s">
        <v>107</v>
      </c>
      <c r="GS4" s="186" t="s">
        <v>108</v>
      </c>
      <c r="GT4" s="186" t="s">
        <v>109</v>
      </c>
      <c r="GU4" s="186" t="s">
        <v>110</v>
      </c>
      <c r="GV4" s="186" t="s">
        <v>111</v>
      </c>
      <c r="GW4" s="186" t="s">
        <v>112</v>
      </c>
      <c r="GX4" s="186" t="s">
        <v>113</v>
      </c>
      <c r="GY4" s="186" t="s">
        <v>114</v>
      </c>
      <c r="GZ4" s="186" t="s">
        <v>115</v>
      </c>
      <c r="HA4" s="186" t="s">
        <v>116</v>
      </c>
      <c r="HB4" s="186" t="s">
        <v>117</v>
      </c>
      <c r="HC4" s="186" t="s">
        <v>223</v>
      </c>
      <c r="HD4" s="186" t="s">
        <v>224</v>
      </c>
      <c r="HE4" s="186" t="s">
        <v>225</v>
      </c>
      <c r="HF4" s="186" t="s">
        <v>226</v>
      </c>
      <c r="HG4" s="186" t="s">
        <v>227</v>
      </c>
      <c r="HH4" s="186" t="s">
        <v>228</v>
      </c>
      <c r="HI4" s="186" t="s">
        <v>229</v>
      </c>
      <c r="HJ4" s="186" t="s">
        <v>230</v>
      </c>
      <c r="HK4" s="186" t="s">
        <v>231</v>
      </c>
      <c r="HL4" s="186" t="s">
        <v>75</v>
      </c>
      <c r="HM4" s="186" t="s">
        <v>76</v>
      </c>
      <c r="HN4" s="186" t="s">
        <v>77</v>
      </c>
      <c r="HO4" s="186" t="s">
        <v>78</v>
      </c>
      <c r="HP4" s="186" t="s">
        <v>79</v>
      </c>
      <c r="HQ4" s="186" t="s">
        <v>80</v>
      </c>
      <c r="HR4" s="186" t="s">
        <v>81</v>
      </c>
      <c r="HS4" s="186" t="s">
        <v>82</v>
      </c>
      <c r="HT4" s="186" t="s">
        <v>83</v>
      </c>
      <c r="HU4" s="186" t="s">
        <v>84</v>
      </c>
      <c r="HV4" s="186" t="s">
        <v>85</v>
      </c>
      <c r="HW4" s="186" t="s">
        <v>86</v>
      </c>
      <c r="HX4" s="186" t="s">
        <v>87</v>
      </c>
      <c r="HY4" s="186" t="s">
        <v>88</v>
      </c>
      <c r="HZ4" s="186" t="s">
        <v>89</v>
      </c>
      <c r="IA4" s="186" t="s">
        <v>90</v>
      </c>
      <c r="IB4" s="186" t="s">
        <v>91</v>
      </c>
      <c r="IC4" s="186" t="s">
        <v>92</v>
      </c>
      <c r="ID4" s="186" t="s">
        <v>93</v>
      </c>
      <c r="IE4" s="186" t="s">
        <v>94</v>
      </c>
      <c r="IF4" s="186" t="s">
        <v>95</v>
      </c>
      <c r="IG4" s="186" t="s">
        <v>96</v>
      </c>
      <c r="IH4" s="186" t="s">
        <v>97</v>
      </c>
      <c r="II4" s="186" t="s">
        <v>98</v>
      </c>
      <c r="IJ4" s="186" t="s">
        <v>99</v>
      </c>
      <c r="IK4" s="186" t="s">
        <v>100</v>
      </c>
      <c r="IL4" s="186" t="s">
        <v>101</v>
      </c>
      <c r="IM4" s="186" t="s">
        <v>102</v>
      </c>
      <c r="IN4" s="186" t="s">
        <v>103</v>
      </c>
      <c r="IO4" s="186" t="s">
        <v>104</v>
      </c>
      <c r="IP4" s="186" t="s">
        <v>105</v>
      </c>
      <c r="IQ4" s="186" t="s">
        <v>106</v>
      </c>
      <c r="IR4" s="186" t="s">
        <v>107</v>
      </c>
      <c r="IS4" s="186" t="s">
        <v>108</v>
      </c>
      <c r="IT4" s="186" t="s">
        <v>109</v>
      </c>
      <c r="IU4" s="186" t="s">
        <v>110</v>
      </c>
      <c r="IV4" s="186" t="s">
        <v>111</v>
      </c>
      <c r="IW4" s="186" t="s">
        <v>112</v>
      </c>
      <c r="IX4" s="186" t="s">
        <v>113</v>
      </c>
      <c r="IY4" s="186" t="s">
        <v>114</v>
      </c>
      <c r="IZ4" s="186" t="s">
        <v>115</v>
      </c>
      <c r="JA4" s="186" t="s">
        <v>116</v>
      </c>
      <c r="JB4" s="186" t="s">
        <v>117</v>
      </c>
      <c r="JC4" s="186" t="s">
        <v>233</v>
      </c>
      <c r="JD4" s="186" t="s">
        <v>223</v>
      </c>
      <c r="JE4" s="186" t="s">
        <v>224</v>
      </c>
      <c r="JF4" s="186" t="s">
        <v>225</v>
      </c>
      <c r="JG4" s="186" t="s">
        <v>226</v>
      </c>
      <c r="JH4" s="186" t="s">
        <v>227</v>
      </c>
      <c r="JI4" s="186" t="s">
        <v>228</v>
      </c>
      <c r="JJ4" s="186" t="s">
        <v>229</v>
      </c>
      <c r="JK4" s="186" t="s">
        <v>230</v>
      </c>
      <c r="JL4" s="186" t="s">
        <v>231</v>
      </c>
      <c r="JM4" s="186" t="s">
        <v>75</v>
      </c>
      <c r="JN4" s="186" t="s">
        <v>76</v>
      </c>
      <c r="JO4" s="186" t="s">
        <v>77</v>
      </c>
      <c r="JP4" s="186" t="s">
        <v>78</v>
      </c>
      <c r="JQ4" s="186" t="s">
        <v>79</v>
      </c>
      <c r="JR4" s="186" t="s">
        <v>80</v>
      </c>
      <c r="JS4" s="186" t="s">
        <v>81</v>
      </c>
      <c r="JT4" s="186" t="s">
        <v>82</v>
      </c>
      <c r="JU4" s="186" t="s">
        <v>83</v>
      </c>
      <c r="JV4" s="186" t="s">
        <v>84</v>
      </c>
      <c r="JW4" s="186" t="s">
        <v>85</v>
      </c>
      <c r="JX4" s="186" t="s">
        <v>86</v>
      </c>
      <c r="JY4" s="186" t="s">
        <v>87</v>
      </c>
      <c r="JZ4" s="186" t="s">
        <v>88</v>
      </c>
      <c r="KA4" s="186" t="s">
        <v>89</v>
      </c>
      <c r="KB4" s="186" t="s">
        <v>90</v>
      </c>
      <c r="KC4" s="186" t="s">
        <v>91</v>
      </c>
      <c r="KD4" s="186" t="s">
        <v>92</v>
      </c>
      <c r="KE4" s="186" t="s">
        <v>93</v>
      </c>
      <c r="KF4" s="186" t="s">
        <v>94</v>
      </c>
      <c r="KG4" s="186" t="s">
        <v>95</v>
      </c>
      <c r="KH4" s="186" t="s">
        <v>96</v>
      </c>
      <c r="KI4" s="186" t="s">
        <v>97</v>
      </c>
      <c r="KJ4" s="186" t="s">
        <v>98</v>
      </c>
      <c r="KK4" s="186" t="s">
        <v>99</v>
      </c>
      <c r="KL4" s="186" t="s">
        <v>100</v>
      </c>
      <c r="KM4" s="186" t="s">
        <v>101</v>
      </c>
      <c r="KN4" s="186" t="s">
        <v>102</v>
      </c>
      <c r="KO4" s="186" t="s">
        <v>103</v>
      </c>
      <c r="KP4" s="186" t="s">
        <v>104</v>
      </c>
      <c r="KQ4" s="186" t="s">
        <v>105</v>
      </c>
      <c r="KR4" s="186" t="s">
        <v>106</v>
      </c>
      <c r="KS4" s="186" t="s">
        <v>107</v>
      </c>
      <c r="KT4" s="186" t="s">
        <v>108</v>
      </c>
      <c r="KU4" s="186" t="s">
        <v>109</v>
      </c>
      <c r="KV4" s="186" t="s">
        <v>110</v>
      </c>
      <c r="KW4" s="186" t="s">
        <v>111</v>
      </c>
      <c r="KX4" s="186" t="s">
        <v>112</v>
      </c>
      <c r="KY4" s="186" t="s">
        <v>113</v>
      </c>
      <c r="KZ4" s="186" t="s">
        <v>114</v>
      </c>
      <c r="LA4" s="186" t="s">
        <v>115</v>
      </c>
      <c r="LB4" s="186" t="s">
        <v>116</v>
      </c>
      <c r="LC4" s="186" t="s">
        <v>117</v>
      </c>
      <c r="LD4" s="186" t="s">
        <v>223</v>
      </c>
      <c r="LE4" s="186" t="s">
        <v>224</v>
      </c>
      <c r="LF4" s="186" t="s">
        <v>225</v>
      </c>
      <c r="LG4" s="186" t="s">
        <v>226</v>
      </c>
      <c r="LH4" s="186" t="s">
        <v>227</v>
      </c>
      <c r="LI4" s="186" t="s">
        <v>228</v>
      </c>
      <c r="LJ4" s="186" t="s">
        <v>229</v>
      </c>
      <c r="LK4" s="186" t="s">
        <v>230</v>
      </c>
      <c r="LL4" s="186" t="s">
        <v>231</v>
      </c>
      <c r="LM4" s="186" t="s">
        <v>75</v>
      </c>
      <c r="LN4" s="186" t="s">
        <v>76</v>
      </c>
      <c r="LO4" s="186" t="s">
        <v>77</v>
      </c>
      <c r="LP4" s="186" t="s">
        <v>78</v>
      </c>
      <c r="LQ4" s="186" t="s">
        <v>79</v>
      </c>
      <c r="LR4" s="186" t="s">
        <v>80</v>
      </c>
      <c r="LS4" s="186" t="s">
        <v>81</v>
      </c>
      <c r="LT4" s="186" t="s">
        <v>82</v>
      </c>
      <c r="LU4" s="186" t="s">
        <v>83</v>
      </c>
      <c r="LV4" s="186" t="s">
        <v>84</v>
      </c>
      <c r="LW4" s="186" t="s">
        <v>85</v>
      </c>
      <c r="LX4" s="186" t="s">
        <v>86</v>
      </c>
      <c r="LY4" s="186" t="s">
        <v>87</v>
      </c>
      <c r="LZ4" s="186" t="s">
        <v>88</v>
      </c>
      <c r="MA4" s="186" t="s">
        <v>89</v>
      </c>
      <c r="MB4" s="186" t="s">
        <v>90</v>
      </c>
      <c r="MC4" s="186" t="s">
        <v>91</v>
      </c>
      <c r="MD4" s="186" t="s">
        <v>92</v>
      </c>
      <c r="ME4" s="186" t="s">
        <v>93</v>
      </c>
      <c r="MF4" s="186" t="s">
        <v>94</v>
      </c>
      <c r="MG4" s="186" t="s">
        <v>95</v>
      </c>
      <c r="MH4" s="186" t="s">
        <v>96</v>
      </c>
      <c r="MI4" s="186" t="s">
        <v>97</v>
      </c>
      <c r="MJ4" s="186" t="s">
        <v>98</v>
      </c>
      <c r="MK4" s="186" t="s">
        <v>99</v>
      </c>
      <c r="ML4" s="186" t="s">
        <v>100</v>
      </c>
      <c r="MM4" s="186" t="s">
        <v>101</v>
      </c>
      <c r="MN4" s="186" t="s">
        <v>102</v>
      </c>
      <c r="MO4" s="186" t="s">
        <v>103</v>
      </c>
      <c r="MP4" s="186" t="s">
        <v>104</v>
      </c>
      <c r="MQ4" s="186" t="s">
        <v>105</v>
      </c>
      <c r="MR4" s="186" t="s">
        <v>106</v>
      </c>
      <c r="MS4" s="186" t="s">
        <v>107</v>
      </c>
      <c r="MT4" s="186" t="s">
        <v>108</v>
      </c>
      <c r="MU4" s="186" t="s">
        <v>109</v>
      </c>
      <c r="MV4" s="186" t="s">
        <v>110</v>
      </c>
      <c r="MW4" s="186" t="s">
        <v>111</v>
      </c>
      <c r="MX4" s="186" t="s">
        <v>112</v>
      </c>
      <c r="MY4" s="186" t="s">
        <v>113</v>
      </c>
      <c r="MZ4" s="186" t="s">
        <v>114</v>
      </c>
      <c r="NA4" s="186" t="s">
        <v>115</v>
      </c>
      <c r="NB4" s="186" t="s">
        <v>116</v>
      </c>
      <c r="NC4" s="186" t="s">
        <v>117</v>
      </c>
      <c r="ND4" s="186" t="s">
        <v>223</v>
      </c>
      <c r="NE4" s="186" t="s">
        <v>224</v>
      </c>
      <c r="NF4" s="186" t="s">
        <v>225</v>
      </c>
      <c r="NG4" s="186" t="s">
        <v>226</v>
      </c>
      <c r="NH4" s="186" t="s">
        <v>227</v>
      </c>
      <c r="NI4" s="186" t="s">
        <v>228</v>
      </c>
      <c r="NJ4" s="187" t="s">
        <v>229</v>
      </c>
      <c r="NK4" s="186" t="s">
        <v>230</v>
      </c>
      <c r="NL4" s="186" t="s">
        <v>231</v>
      </c>
      <c r="NM4" s="186" t="s">
        <v>75</v>
      </c>
      <c r="NN4" s="186" t="s">
        <v>76</v>
      </c>
      <c r="NO4" s="186" t="s">
        <v>77</v>
      </c>
      <c r="NP4" s="186" t="s">
        <v>78</v>
      </c>
      <c r="NQ4" s="186" t="s">
        <v>79</v>
      </c>
      <c r="NR4" s="186" t="s">
        <v>80</v>
      </c>
      <c r="NS4" s="186" t="s">
        <v>81</v>
      </c>
      <c r="NT4" s="186" t="s">
        <v>82</v>
      </c>
      <c r="NU4" s="186" t="s">
        <v>83</v>
      </c>
      <c r="NV4" s="186" t="s">
        <v>84</v>
      </c>
      <c r="NW4" s="186" t="s">
        <v>85</v>
      </c>
      <c r="NX4" s="186" t="s">
        <v>86</v>
      </c>
      <c r="NY4" s="186" t="s">
        <v>87</v>
      </c>
      <c r="NZ4" s="186" t="s">
        <v>88</v>
      </c>
      <c r="OA4" s="186" t="s">
        <v>89</v>
      </c>
      <c r="OB4" s="186" t="s">
        <v>90</v>
      </c>
      <c r="OC4" s="186" t="s">
        <v>91</v>
      </c>
      <c r="OD4" s="186" t="s">
        <v>92</v>
      </c>
      <c r="OE4" s="186" t="s">
        <v>93</v>
      </c>
      <c r="OF4" s="186" t="s">
        <v>94</v>
      </c>
      <c r="OG4" s="186" t="s">
        <v>95</v>
      </c>
      <c r="OH4" s="186" t="s">
        <v>96</v>
      </c>
      <c r="OI4" s="186" t="s">
        <v>97</v>
      </c>
      <c r="OJ4" s="186" t="s">
        <v>98</v>
      </c>
      <c r="OK4" s="186" t="s">
        <v>99</v>
      </c>
      <c r="OL4" s="186" t="s">
        <v>100</v>
      </c>
      <c r="OM4" s="186" t="s">
        <v>101</v>
      </c>
      <c r="ON4" s="186" t="s">
        <v>102</v>
      </c>
      <c r="OO4" s="186" t="s">
        <v>103</v>
      </c>
      <c r="OP4" s="186" t="s">
        <v>104</v>
      </c>
      <c r="OQ4" s="186" t="s">
        <v>105</v>
      </c>
      <c r="OR4" s="186" t="s">
        <v>106</v>
      </c>
      <c r="OS4" s="186" t="s">
        <v>107</v>
      </c>
      <c r="OT4" s="186" t="s">
        <v>108</v>
      </c>
      <c r="OU4" s="186" t="s">
        <v>109</v>
      </c>
      <c r="OV4" s="186" t="s">
        <v>110</v>
      </c>
      <c r="OW4" s="186" t="s">
        <v>111</v>
      </c>
      <c r="OX4" s="186" t="s">
        <v>112</v>
      </c>
      <c r="OY4" s="186" t="s">
        <v>113</v>
      </c>
      <c r="OZ4" s="186" t="s">
        <v>114</v>
      </c>
      <c r="PA4" s="186" t="s">
        <v>115</v>
      </c>
      <c r="PB4" s="186" t="s">
        <v>116</v>
      </c>
      <c r="PC4" s="186" t="s">
        <v>117</v>
      </c>
      <c r="PD4" s="186" t="s">
        <v>223</v>
      </c>
      <c r="PE4" s="186" t="s">
        <v>224</v>
      </c>
      <c r="PF4" s="186" t="s">
        <v>225</v>
      </c>
      <c r="PG4" s="186" t="s">
        <v>226</v>
      </c>
      <c r="PH4" s="186" t="s">
        <v>227</v>
      </c>
      <c r="PI4" s="186" t="s">
        <v>228</v>
      </c>
      <c r="PJ4" s="187" t="s">
        <v>229</v>
      </c>
      <c r="PK4" s="186" t="s">
        <v>230</v>
      </c>
      <c r="PL4" s="186" t="s">
        <v>231</v>
      </c>
      <c r="PM4" s="186" t="s">
        <v>75</v>
      </c>
      <c r="PN4" s="186" t="s">
        <v>76</v>
      </c>
      <c r="PO4" s="186" t="s">
        <v>77</v>
      </c>
      <c r="PP4" s="186" t="s">
        <v>78</v>
      </c>
      <c r="PQ4" s="186" t="s">
        <v>79</v>
      </c>
      <c r="PR4" s="186" t="s">
        <v>80</v>
      </c>
      <c r="PS4" s="186" t="s">
        <v>81</v>
      </c>
      <c r="PT4" s="186" t="s">
        <v>82</v>
      </c>
      <c r="PU4" s="186" t="s">
        <v>83</v>
      </c>
      <c r="PV4" s="186" t="s">
        <v>84</v>
      </c>
      <c r="PW4" s="186" t="s">
        <v>85</v>
      </c>
      <c r="PX4" s="186" t="s">
        <v>86</v>
      </c>
      <c r="PY4" s="186" t="s">
        <v>87</v>
      </c>
      <c r="PZ4" s="186" t="s">
        <v>88</v>
      </c>
      <c r="QA4" s="186" t="s">
        <v>89</v>
      </c>
      <c r="QB4" s="186" t="s">
        <v>90</v>
      </c>
      <c r="QC4" s="186" t="s">
        <v>91</v>
      </c>
      <c r="QD4" s="186" t="s">
        <v>92</v>
      </c>
      <c r="QE4" s="186" t="s">
        <v>93</v>
      </c>
      <c r="QF4" s="186" t="s">
        <v>94</v>
      </c>
      <c r="QG4" s="186" t="s">
        <v>95</v>
      </c>
      <c r="QH4" s="186" t="s">
        <v>96</v>
      </c>
      <c r="QI4" s="186" t="s">
        <v>97</v>
      </c>
      <c r="QJ4" s="186" t="s">
        <v>98</v>
      </c>
      <c r="QK4" s="186" t="s">
        <v>99</v>
      </c>
      <c r="QL4" s="186" t="s">
        <v>100</v>
      </c>
      <c r="QM4" s="186" t="s">
        <v>101</v>
      </c>
      <c r="QN4" s="186" t="s">
        <v>102</v>
      </c>
      <c r="QO4" s="186" t="s">
        <v>103</v>
      </c>
      <c r="QP4" s="186" t="s">
        <v>104</v>
      </c>
      <c r="QQ4" s="186" t="s">
        <v>105</v>
      </c>
      <c r="QR4" s="186" t="s">
        <v>106</v>
      </c>
      <c r="QS4" s="186" t="s">
        <v>107</v>
      </c>
      <c r="QT4" s="186" t="s">
        <v>108</v>
      </c>
      <c r="QU4" s="186" t="s">
        <v>109</v>
      </c>
      <c r="QV4" s="186" t="s">
        <v>110</v>
      </c>
      <c r="QW4" s="186" t="s">
        <v>111</v>
      </c>
      <c r="QX4" s="186" t="s">
        <v>112</v>
      </c>
      <c r="QY4" s="186" t="s">
        <v>113</v>
      </c>
      <c r="QZ4" s="186" t="s">
        <v>114</v>
      </c>
      <c r="RA4" s="186" t="s">
        <v>115</v>
      </c>
      <c r="RB4" s="186" t="s">
        <v>116</v>
      </c>
      <c r="RC4" s="186" t="s">
        <v>117</v>
      </c>
      <c r="RD4" s="186" t="s">
        <v>223</v>
      </c>
      <c r="RE4" s="186" t="s">
        <v>224</v>
      </c>
      <c r="RF4" s="186" t="s">
        <v>225</v>
      </c>
      <c r="RG4" s="186" t="s">
        <v>226</v>
      </c>
      <c r="RH4" s="186" t="s">
        <v>227</v>
      </c>
      <c r="RI4" s="186" t="s">
        <v>228</v>
      </c>
      <c r="RJ4" s="187" t="s">
        <v>229</v>
      </c>
      <c r="RK4" s="186" t="s">
        <v>230</v>
      </c>
      <c r="RL4" s="186" t="s">
        <v>231</v>
      </c>
      <c r="RM4" s="186" t="s">
        <v>75</v>
      </c>
      <c r="RN4" s="186" t="s">
        <v>76</v>
      </c>
      <c r="RO4" s="186" t="s">
        <v>77</v>
      </c>
      <c r="RP4" s="186" t="s">
        <v>78</v>
      </c>
      <c r="RQ4" s="186" t="s">
        <v>79</v>
      </c>
      <c r="RR4" s="186" t="s">
        <v>80</v>
      </c>
      <c r="RS4" s="186" t="s">
        <v>81</v>
      </c>
      <c r="RT4" s="186" t="s">
        <v>82</v>
      </c>
      <c r="RU4" s="186" t="s">
        <v>83</v>
      </c>
      <c r="RV4" s="186" t="s">
        <v>84</v>
      </c>
      <c r="RW4" s="186" t="s">
        <v>85</v>
      </c>
      <c r="RX4" s="186" t="s">
        <v>86</v>
      </c>
      <c r="RY4" s="186" t="s">
        <v>87</v>
      </c>
      <c r="RZ4" s="186" t="s">
        <v>88</v>
      </c>
      <c r="SA4" s="186" t="s">
        <v>89</v>
      </c>
      <c r="SB4" s="186" t="s">
        <v>90</v>
      </c>
      <c r="SC4" s="186" t="s">
        <v>91</v>
      </c>
      <c r="SD4" s="186" t="s">
        <v>92</v>
      </c>
      <c r="SE4" s="186" t="s">
        <v>93</v>
      </c>
      <c r="SF4" s="186" t="s">
        <v>94</v>
      </c>
      <c r="SG4" s="186" t="s">
        <v>95</v>
      </c>
      <c r="SH4" s="186" t="s">
        <v>96</v>
      </c>
      <c r="SI4" s="188" t="s">
        <v>97</v>
      </c>
      <c r="SJ4" s="186" t="s">
        <v>98</v>
      </c>
      <c r="SK4" s="186" t="s">
        <v>99</v>
      </c>
      <c r="SL4" s="186" t="s">
        <v>100</v>
      </c>
      <c r="SM4" s="186" t="s">
        <v>101</v>
      </c>
      <c r="SN4" s="186" t="s">
        <v>102</v>
      </c>
      <c r="SO4" s="186" t="s">
        <v>103</v>
      </c>
      <c r="SP4" s="186" t="s">
        <v>104</v>
      </c>
      <c r="SQ4" s="186" t="s">
        <v>105</v>
      </c>
      <c r="SR4" s="186" t="s">
        <v>106</v>
      </c>
      <c r="SS4" s="186" t="s">
        <v>107</v>
      </c>
      <c r="ST4" s="186" t="s">
        <v>108</v>
      </c>
      <c r="SU4" s="186" t="s">
        <v>109</v>
      </c>
      <c r="SV4" s="186" t="s">
        <v>110</v>
      </c>
      <c r="SW4" s="186" t="s">
        <v>111</v>
      </c>
      <c r="SX4" s="186" t="s">
        <v>112</v>
      </c>
      <c r="SY4" s="186" t="s">
        <v>113</v>
      </c>
      <c r="SZ4" s="186" t="s">
        <v>114</v>
      </c>
      <c r="TA4" s="186" t="s">
        <v>115</v>
      </c>
      <c r="TB4" s="186" t="s">
        <v>116</v>
      </c>
      <c r="TC4" s="186" t="s">
        <v>117</v>
      </c>
      <c r="TD4" s="189" t="s">
        <v>233</v>
      </c>
      <c r="TE4" s="186" t="s">
        <v>223</v>
      </c>
      <c r="TF4" s="186" t="s">
        <v>224</v>
      </c>
      <c r="TG4" s="186" t="s">
        <v>225</v>
      </c>
      <c r="TH4" s="186" t="s">
        <v>226</v>
      </c>
      <c r="TI4" s="186" t="s">
        <v>227</v>
      </c>
      <c r="TJ4" s="186" t="s">
        <v>228</v>
      </c>
      <c r="TK4" s="187" t="s">
        <v>229</v>
      </c>
      <c r="TL4" s="186" t="s">
        <v>230</v>
      </c>
      <c r="TM4" s="186" t="s">
        <v>231</v>
      </c>
      <c r="TN4" s="186" t="s">
        <v>75</v>
      </c>
      <c r="TO4" s="186" t="s">
        <v>76</v>
      </c>
      <c r="TP4" s="186" t="s">
        <v>77</v>
      </c>
      <c r="TQ4" s="186" t="s">
        <v>78</v>
      </c>
      <c r="TR4" s="186" t="s">
        <v>79</v>
      </c>
      <c r="TS4" s="186" t="s">
        <v>80</v>
      </c>
      <c r="TT4" s="186" t="s">
        <v>81</v>
      </c>
      <c r="TU4" s="186" t="s">
        <v>82</v>
      </c>
      <c r="TV4" s="186" t="s">
        <v>83</v>
      </c>
      <c r="TW4" s="186" t="s">
        <v>84</v>
      </c>
      <c r="TX4" s="186" t="s">
        <v>85</v>
      </c>
      <c r="TY4" s="186" t="s">
        <v>86</v>
      </c>
      <c r="TZ4" s="186" t="s">
        <v>87</v>
      </c>
      <c r="UA4" s="186" t="s">
        <v>88</v>
      </c>
      <c r="UB4" s="186" t="s">
        <v>89</v>
      </c>
      <c r="UC4" s="186" t="s">
        <v>90</v>
      </c>
      <c r="UD4" s="186" t="s">
        <v>91</v>
      </c>
      <c r="UE4" s="186" t="s">
        <v>92</v>
      </c>
      <c r="UF4" s="186" t="s">
        <v>93</v>
      </c>
      <c r="UG4" s="186" t="s">
        <v>94</v>
      </c>
      <c r="UH4" s="186" t="s">
        <v>95</v>
      </c>
      <c r="UI4" s="186" t="s">
        <v>96</v>
      </c>
      <c r="UJ4" s="188" t="s">
        <v>97</v>
      </c>
      <c r="UK4" s="186" t="s">
        <v>98</v>
      </c>
      <c r="UL4" s="186" t="s">
        <v>99</v>
      </c>
      <c r="UM4" s="186" t="s">
        <v>100</v>
      </c>
      <c r="UN4" s="186" t="s">
        <v>101</v>
      </c>
      <c r="UO4" s="186" t="s">
        <v>102</v>
      </c>
      <c r="UP4" s="186" t="s">
        <v>103</v>
      </c>
      <c r="UQ4" s="186" t="s">
        <v>104</v>
      </c>
      <c r="UR4" s="186" t="s">
        <v>105</v>
      </c>
      <c r="US4" s="186" t="s">
        <v>106</v>
      </c>
      <c r="UT4" s="186" t="s">
        <v>107</v>
      </c>
      <c r="UU4" s="186" t="s">
        <v>108</v>
      </c>
      <c r="UV4" s="186" t="s">
        <v>109</v>
      </c>
      <c r="UW4" s="186" t="s">
        <v>110</v>
      </c>
      <c r="UX4" s="186" t="s">
        <v>111</v>
      </c>
      <c r="UY4" s="186" t="s">
        <v>112</v>
      </c>
      <c r="UZ4" s="186" t="s">
        <v>113</v>
      </c>
      <c r="VA4" s="186" t="s">
        <v>114</v>
      </c>
      <c r="VB4" s="186" t="s">
        <v>115</v>
      </c>
      <c r="VC4" s="186" t="s">
        <v>116</v>
      </c>
      <c r="VD4" s="186" t="s">
        <v>117</v>
      </c>
      <c r="VE4" s="186" t="s">
        <v>223</v>
      </c>
      <c r="VF4" s="186" t="s">
        <v>224</v>
      </c>
      <c r="VG4" s="186" t="s">
        <v>225</v>
      </c>
      <c r="VH4" s="186" t="s">
        <v>226</v>
      </c>
      <c r="VI4" s="186" t="s">
        <v>227</v>
      </c>
      <c r="VJ4" s="186" t="s">
        <v>228</v>
      </c>
      <c r="VK4" s="187" t="s">
        <v>229</v>
      </c>
      <c r="VL4" s="186" t="s">
        <v>230</v>
      </c>
      <c r="VM4" s="186" t="s">
        <v>231</v>
      </c>
      <c r="VN4" s="186" t="s">
        <v>75</v>
      </c>
      <c r="VO4" s="186" t="s">
        <v>76</v>
      </c>
      <c r="VP4" s="186" t="s">
        <v>77</v>
      </c>
      <c r="VQ4" s="186" t="s">
        <v>78</v>
      </c>
      <c r="VR4" s="186" t="s">
        <v>79</v>
      </c>
      <c r="VS4" s="186" t="s">
        <v>80</v>
      </c>
      <c r="VT4" s="186" t="s">
        <v>81</v>
      </c>
      <c r="VU4" s="186" t="s">
        <v>82</v>
      </c>
      <c r="VV4" s="186" t="s">
        <v>83</v>
      </c>
      <c r="VW4" s="186" t="s">
        <v>84</v>
      </c>
      <c r="VX4" s="186" t="s">
        <v>85</v>
      </c>
      <c r="VY4" s="186" t="s">
        <v>86</v>
      </c>
      <c r="VZ4" s="186" t="s">
        <v>87</v>
      </c>
      <c r="WA4" s="186" t="s">
        <v>88</v>
      </c>
      <c r="WB4" s="186" t="s">
        <v>89</v>
      </c>
      <c r="WC4" s="186" t="s">
        <v>90</v>
      </c>
      <c r="WD4" s="186" t="s">
        <v>91</v>
      </c>
      <c r="WE4" s="186" t="s">
        <v>92</v>
      </c>
      <c r="WF4" s="186" t="s">
        <v>93</v>
      </c>
      <c r="WG4" s="186" t="s">
        <v>94</v>
      </c>
      <c r="WH4" s="186" t="s">
        <v>95</v>
      </c>
      <c r="WI4" s="186" t="s">
        <v>96</v>
      </c>
      <c r="WJ4" s="188" t="s">
        <v>97</v>
      </c>
      <c r="WK4" s="186" t="s">
        <v>98</v>
      </c>
      <c r="WL4" s="186" t="s">
        <v>99</v>
      </c>
      <c r="WM4" s="186" t="s">
        <v>100</v>
      </c>
      <c r="WN4" s="186" t="s">
        <v>101</v>
      </c>
      <c r="WO4" s="186" t="s">
        <v>102</v>
      </c>
      <c r="WP4" s="186" t="s">
        <v>103</v>
      </c>
      <c r="WQ4" s="186" t="s">
        <v>104</v>
      </c>
      <c r="WR4" s="186" t="s">
        <v>105</v>
      </c>
      <c r="WS4" s="186" t="s">
        <v>106</v>
      </c>
      <c r="WT4" s="186" t="s">
        <v>107</v>
      </c>
      <c r="WU4" s="186" t="s">
        <v>108</v>
      </c>
      <c r="WV4" s="186" t="s">
        <v>109</v>
      </c>
      <c r="WW4" s="186" t="s">
        <v>110</v>
      </c>
      <c r="WX4" s="186" t="s">
        <v>111</v>
      </c>
      <c r="WY4" s="186" t="s">
        <v>112</v>
      </c>
      <c r="WZ4" s="186" t="s">
        <v>113</v>
      </c>
      <c r="XA4" s="186" t="s">
        <v>114</v>
      </c>
      <c r="XB4" s="186" t="s">
        <v>115</v>
      </c>
      <c r="XC4" s="186" t="s">
        <v>116</v>
      </c>
      <c r="XD4" s="186" t="s">
        <v>117</v>
      </c>
      <c r="XE4" s="186" t="s">
        <v>223</v>
      </c>
      <c r="XF4" s="186" t="s">
        <v>224</v>
      </c>
      <c r="XG4" s="186" t="s">
        <v>225</v>
      </c>
      <c r="XH4" s="186" t="s">
        <v>226</v>
      </c>
      <c r="XI4" s="186" t="s">
        <v>227</v>
      </c>
      <c r="XJ4" s="186" t="s">
        <v>228</v>
      </c>
      <c r="XK4" s="187" t="s">
        <v>229</v>
      </c>
      <c r="XL4" s="186" t="s">
        <v>230</v>
      </c>
      <c r="XM4" s="186" t="s">
        <v>231</v>
      </c>
      <c r="XN4" s="186" t="s">
        <v>75</v>
      </c>
      <c r="XO4" s="186" t="s">
        <v>76</v>
      </c>
      <c r="XP4" s="186" t="s">
        <v>77</v>
      </c>
      <c r="XQ4" s="186" t="s">
        <v>78</v>
      </c>
      <c r="XR4" s="186" t="s">
        <v>79</v>
      </c>
      <c r="XS4" s="186" t="s">
        <v>80</v>
      </c>
      <c r="XT4" s="186" t="s">
        <v>81</v>
      </c>
      <c r="XU4" s="186" t="s">
        <v>82</v>
      </c>
      <c r="XV4" s="186" t="s">
        <v>83</v>
      </c>
      <c r="XW4" s="186" t="s">
        <v>84</v>
      </c>
      <c r="XX4" s="186" t="s">
        <v>85</v>
      </c>
      <c r="XY4" s="186" t="s">
        <v>86</v>
      </c>
      <c r="XZ4" s="186" t="s">
        <v>87</v>
      </c>
      <c r="YA4" s="186" t="s">
        <v>88</v>
      </c>
      <c r="YB4" s="186" t="s">
        <v>89</v>
      </c>
      <c r="YC4" s="186" t="s">
        <v>90</v>
      </c>
      <c r="YD4" s="186" t="s">
        <v>91</v>
      </c>
      <c r="YE4" s="186" t="s">
        <v>92</v>
      </c>
      <c r="YF4" s="186" t="s">
        <v>93</v>
      </c>
      <c r="YG4" s="186" t="s">
        <v>94</v>
      </c>
      <c r="YH4" s="186" t="s">
        <v>95</v>
      </c>
      <c r="YI4" s="186" t="s">
        <v>96</v>
      </c>
      <c r="YJ4" s="188" t="s">
        <v>97</v>
      </c>
      <c r="YK4" s="186" t="s">
        <v>98</v>
      </c>
      <c r="YL4" s="186" t="s">
        <v>99</v>
      </c>
      <c r="YM4" s="186" t="s">
        <v>100</v>
      </c>
      <c r="YN4" s="186" t="s">
        <v>101</v>
      </c>
      <c r="YO4" s="186" t="s">
        <v>102</v>
      </c>
      <c r="YP4" s="186" t="s">
        <v>103</v>
      </c>
      <c r="YQ4" s="186" t="s">
        <v>104</v>
      </c>
      <c r="YR4" s="186" t="s">
        <v>105</v>
      </c>
      <c r="YS4" s="186" t="s">
        <v>106</v>
      </c>
      <c r="YT4" s="186" t="s">
        <v>107</v>
      </c>
      <c r="YU4" s="186" t="s">
        <v>108</v>
      </c>
      <c r="YV4" s="186" t="s">
        <v>109</v>
      </c>
      <c r="YW4" s="186" t="s">
        <v>110</v>
      </c>
      <c r="YX4" s="186" t="s">
        <v>111</v>
      </c>
      <c r="YY4" s="186" t="s">
        <v>112</v>
      </c>
      <c r="YZ4" s="186" t="s">
        <v>113</v>
      </c>
      <c r="ZA4" s="186" t="s">
        <v>114</v>
      </c>
      <c r="ZB4" s="186" t="s">
        <v>115</v>
      </c>
      <c r="ZC4" s="186" t="s">
        <v>116</v>
      </c>
      <c r="ZD4" s="186" t="s">
        <v>117</v>
      </c>
      <c r="ZE4" s="186" t="s">
        <v>223</v>
      </c>
      <c r="ZF4" s="186" t="s">
        <v>224</v>
      </c>
      <c r="ZG4" s="186" t="s">
        <v>225</v>
      </c>
      <c r="ZH4" s="186" t="s">
        <v>226</v>
      </c>
      <c r="ZI4" s="186" t="s">
        <v>227</v>
      </c>
      <c r="ZJ4" s="186" t="s">
        <v>228</v>
      </c>
      <c r="ZK4" s="187" t="s">
        <v>229</v>
      </c>
      <c r="ZL4" s="186" t="s">
        <v>230</v>
      </c>
      <c r="ZM4" s="186" t="s">
        <v>231</v>
      </c>
      <c r="ZN4" s="186" t="s">
        <v>75</v>
      </c>
      <c r="ZO4" s="186" t="s">
        <v>76</v>
      </c>
      <c r="ZP4" s="186" t="s">
        <v>77</v>
      </c>
      <c r="ZQ4" s="186" t="s">
        <v>78</v>
      </c>
      <c r="ZR4" s="186" t="s">
        <v>79</v>
      </c>
      <c r="ZS4" s="186" t="s">
        <v>80</v>
      </c>
      <c r="ZT4" s="186" t="s">
        <v>81</v>
      </c>
      <c r="ZU4" s="186" t="s">
        <v>82</v>
      </c>
      <c r="ZV4" s="186" t="s">
        <v>83</v>
      </c>
      <c r="ZW4" s="186" t="s">
        <v>84</v>
      </c>
      <c r="ZX4" s="186" t="s">
        <v>85</v>
      </c>
      <c r="ZY4" s="186" t="s">
        <v>86</v>
      </c>
      <c r="ZZ4" s="186" t="s">
        <v>87</v>
      </c>
      <c r="AAA4" s="186" t="s">
        <v>88</v>
      </c>
      <c r="AAB4" s="186" t="s">
        <v>89</v>
      </c>
      <c r="AAC4" s="186" t="s">
        <v>90</v>
      </c>
      <c r="AAD4" s="186" t="s">
        <v>91</v>
      </c>
      <c r="AAE4" s="186" t="s">
        <v>92</v>
      </c>
      <c r="AAF4" s="186" t="s">
        <v>93</v>
      </c>
      <c r="AAG4" s="186" t="s">
        <v>94</v>
      </c>
      <c r="AAH4" s="186" t="s">
        <v>95</v>
      </c>
      <c r="AAI4" s="186" t="s">
        <v>96</v>
      </c>
      <c r="AAJ4" s="188" t="s">
        <v>97</v>
      </c>
      <c r="AAK4" s="186" t="s">
        <v>98</v>
      </c>
      <c r="AAL4" s="186" t="s">
        <v>99</v>
      </c>
      <c r="AAM4" s="186" t="s">
        <v>100</v>
      </c>
      <c r="AAN4" s="186" t="s">
        <v>101</v>
      </c>
      <c r="AAO4" s="186" t="s">
        <v>102</v>
      </c>
      <c r="AAP4" s="186" t="s">
        <v>103</v>
      </c>
      <c r="AAQ4" s="186" t="s">
        <v>104</v>
      </c>
      <c r="AAR4" s="186" t="s">
        <v>105</v>
      </c>
      <c r="AAS4" s="186" t="s">
        <v>106</v>
      </c>
      <c r="AAT4" s="186" t="s">
        <v>107</v>
      </c>
      <c r="AAU4" s="186" t="s">
        <v>108</v>
      </c>
      <c r="AAV4" s="186" t="s">
        <v>109</v>
      </c>
      <c r="AAW4" s="186" t="s">
        <v>110</v>
      </c>
      <c r="AAX4" s="186" t="s">
        <v>111</v>
      </c>
      <c r="AAY4" s="186" t="s">
        <v>112</v>
      </c>
      <c r="AAZ4" s="186" t="s">
        <v>113</v>
      </c>
      <c r="ABA4" s="186" t="s">
        <v>114</v>
      </c>
      <c r="ABB4" s="186" t="s">
        <v>115</v>
      </c>
      <c r="ABC4" s="186" t="s">
        <v>116</v>
      </c>
      <c r="ABD4" s="186" t="s">
        <v>117</v>
      </c>
      <c r="ABE4" s="186" t="s">
        <v>223</v>
      </c>
      <c r="ABF4" s="186" t="s">
        <v>224</v>
      </c>
      <c r="ABG4" s="186" t="s">
        <v>225</v>
      </c>
      <c r="ABH4" s="186" t="s">
        <v>226</v>
      </c>
      <c r="ABI4" s="186" t="s">
        <v>227</v>
      </c>
      <c r="ABJ4" s="186" t="s">
        <v>228</v>
      </c>
      <c r="ABK4" s="187" t="s">
        <v>229</v>
      </c>
      <c r="ABL4" s="186" t="s">
        <v>230</v>
      </c>
      <c r="ABM4" s="186" t="s">
        <v>231</v>
      </c>
      <c r="ABN4" s="186" t="s">
        <v>75</v>
      </c>
      <c r="ABO4" s="186" t="s">
        <v>76</v>
      </c>
      <c r="ABP4" s="186" t="s">
        <v>77</v>
      </c>
      <c r="ABQ4" s="186" t="s">
        <v>78</v>
      </c>
      <c r="ABR4" s="186" t="s">
        <v>79</v>
      </c>
      <c r="ABS4" s="186" t="s">
        <v>80</v>
      </c>
      <c r="ABT4" s="186" t="s">
        <v>81</v>
      </c>
      <c r="ABU4" s="186" t="s">
        <v>82</v>
      </c>
      <c r="ABV4" s="186" t="s">
        <v>83</v>
      </c>
      <c r="ABW4" s="186" t="s">
        <v>84</v>
      </c>
      <c r="ABX4" s="186" t="s">
        <v>85</v>
      </c>
      <c r="ABY4" s="186" t="s">
        <v>86</v>
      </c>
      <c r="ABZ4" s="186" t="s">
        <v>87</v>
      </c>
      <c r="ACA4" s="186" t="s">
        <v>88</v>
      </c>
      <c r="ACB4" s="186" t="s">
        <v>89</v>
      </c>
      <c r="ACC4" s="186" t="s">
        <v>90</v>
      </c>
      <c r="ACD4" s="186" t="s">
        <v>91</v>
      </c>
      <c r="ACE4" s="186" t="s">
        <v>92</v>
      </c>
      <c r="ACF4" s="186" t="s">
        <v>93</v>
      </c>
      <c r="ACG4" s="186" t="s">
        <v>94</v>
      </c>
      <c r="ACH4" s="186" t="s">
        <v>95</v>
      </c>
      <c r="ACI4" s="186" t="s">
        <v>96</v>
      </c>
      <c r="ACJ4" s="188" t="s">
        <v>97</v>
      </c>
      <c r="ACK4" s="186" t="s">
        <v>98</v>
      </c>
      <c r="ACL4" s="186" t="s">
        <v>99</v>
      </c>
      <c r="ACM4" s="186" t="s">
        <v>100</v>
      </c>
      <c r="ACN4" s="186" t="s">
        <v>101</v>
      </c>
      <c r="ACO4" s="186" t="s">
        <v>102</v>
      </c>
      <c r="ACP4" s="186" t="s">
        <v>103</v>
      </c>
      <c r="ACQ4" s="186" t="s">
        <v>104</v>
      </c>
      <c r="ACR4" s="186" t="s">
        <v>105</v>
      </c>
      <c r="ACS4" s="186" t="s">
        <v>106</v>
      </c>
      <c r="ACT4" s="186" t="s">
        <v>107</v>
      </c>
      <c r="ACU4" s="186" t="s">
        <v>108</v>
      </c>
      <c r="ACV4" s="186" t="s">
        <v>109</v>
      </c>
      <c r="ACW4" s="186" t="s">
        <v>110</v>
      </c>
      <c r="ACX4" s="186" t="s">
        <v>111</v>
      </c>
      <c r="ACY4" s="186" t="s">
        <v>112</v>
      </c>
      <c r="ACZ4" s="186" t="s">
        <v>113</v>
      </c>
      <c r="ADA4" s="186" t="s">
        <v>114</v>
      </c>
      <c r="ADB4" s="186" t="s">
        <v>115</v>
      </c>
      <c r="ADC4" s="186" t="s">
        <v>116</v>
      </c>
      <c r="ADD4" s="186" t="s">
        <v>66</v>
      </c>
      <c r="ADE4" s="189" t="s">
        <v>223</v>
      </c>
      <c r="ADF4" s="189" t="s">
        <v>224</v>
      </c>
      <c r="ADG4" s="189" t="s">
        <v>225</v>
      </c>
      <c r="ADH4" s="189" t="s">
        <v>226</v>
      </c>
      <c r="ADI4" s="189" t="s">
        <v>227</v>
      </c>
      <c r="ADJ4" s="189" t="s">
        <v>228</v>
      </c>
      <c r="ADK4" s="189" t="s">
        <v>229</v>
      </c>
      <c r="ADL4" s="189" t="s">
        <v>230</v>
      </c>
      <c r="ADM4" s="189" t="s">
        <v>231</v>
      </c>
      <c r="ADN4" s="189" t="s">
        <v>75</v>
      </c>
      <c r="ADO4" s="189" t="s">
        <v>76</v>
      </c>
      <c r="ADP4" s="189" t="s">
        <v>77</v>
      </c>
      <c r="ADQ4" s="189" t="s">
        <v>78</v>
      </c>
      <c r="ADR4" s="189" t="s">
        <v>79</v>
      </c>
      <c r="ADS4" s="189" t="s">
        <v>80</v>
      </c>
      <c r="ADT4" s="189" t="s">
        <v>81</v>
      </c>
      <c r="ADU4" s="189" t="s">
        <v>82</v>
      </c>
      <c r="ADV4" s="189" t="s">
        <v>83</v>
      </c>
      <c r="ADW4" s="189" t="s">
        <v>84</v>
      </c>
      <c r="ADX4" s="189" t="s">
        <v>85</v>
      </c>
      <c r="ADY4" s="189" t="s">
        <v>86</v>
      </c>
      <c r="ADZ4" s="189" t="s">
        <v>87</v>
      </c>
      <c r="AEA4" s="189" t="s">
        <v>88</v>
      </c>
      <c r="AEB4" s="189" t="s">
        <v>89</v>
      </c>
      <c r="AEC4" s="189" t="s">
        <v>90</v>
      </c>
      <c r="AED4" s="189" t="s">
        <v>91</v>
      </c>
      <c r="AEE4" s="189" t="s">
        <v>92</v>
      </c>
      <c r="AEF4" s="189" t="s">
        <v>93</v>
      </c>
      <c r="AEG4" s="189" t="s">
        <v>94</v>
      </c>
      <c r="AEH4" s="189" t="s">
        <v>95</v>
      </c>
      <c r="AEI4" s="189" t="s">
        <v>96</v>
      </c>
      <c r="AEJ4" s="189" t="s">
        <v>97</v>
      </c>
      <c r="AEK4" s="189" t="s">
        <v>98</v>
      </c>
      <c r="AEL4" s="189" t="s">
        <v>99</v>
      </c>
      <c r="AEM4" s="189" t="s">
        <v>100</v>
      </c>
      <c r="AEN4" s="189" t="s">
        <v>101</v>
      </c>
      <c r="AEO4" s="189" t="s">
        <v>102</v>
      </c>
      <c r="AEP4" s="189" t="s">
        <v>103</v>
      </c>
      <c r="AEQ4" s="189" t="s">
        <v>104</v>
      </c>
      <c r="AER4" s="189" t="s">
        <v>105</v>
      </c>
      <c r="AES4" s="189" t="s">
        <v>106</v>
      </c>
      <c r="AET4" s="189" t="s">
        <v>107</v>
      </c>
      <c r="AEU4" s="189" t="s">
        <v>108</v>
      </c>
      <c r="AEV4" s="189" t="s">
        <v>109</v>
      </c>
      <c r="AEW4" s="189" t="s">
        <v>110</v>
      </c>
      <c r="AEX4" s="189" t="s">
        <v>111</v>
      </c>
      <c r="AEY4" s="189" t="s">
        <v>112</v>
      </c>
      <c r="AEZ4" s="189" t="s">
        <v>113</v>
      </c>
      <c r="AFA4" s="189" t="s">
        <v>114</v>
      </c>
      <c r="AFB4" s="189" t="s">
        <v>115</v>
      </c>
      <c r="AFC4" s="189" t="s">
        <v>116</v>
      </c>
      <c r="AFD4" s="189" t="s">
        <v>66</v>
      </c>
      <c r="AFE4" s="189" t="s">
        <v>253</v>
      </c>
      <c r="AFF4" s="189" t="s">
        <v>223</v>
      </c>
      <c r="AFG4" s="189" t="s">
        <v>224</v>
      </c>
      <c r="AFH4" s="189" t="s">
        <v>225</v>
      </c>
      <c r="AFI4" s="189" t="s">
        <v>226</v>
      </c>
      <c r="AFJ4" s="189" t="s">
        <v>227</v>
      </c>
      <c r="AFK4" s="189" t="s">
        <v>228</v>
      </c>
      <c r="AFL4" s="189" t="s">
        <v>229</v>
      </c>
      <c r="AFM4" s="189" t="s">
        <v>230</v>
      </c>
      <c r="AFN4" s="189" t="s">
        <v>231</v>
      </c>
      <c r="AFO4" s="189" t="s">
        <v>75</v>
      </c>
      <c r="AFP4" s="189" t="s">
        <v>76</v>
      </c>
      <c r="AFQ4" s="189" t="s">
        <v>77</v>
      </c>
      <c r="AFR4" s="189" t="s">
        <v>78</v>
      </c>
      <c r="AFS4" s="189" t="s">
        <v>79</v>
      </c>
      <c r="AFT4" s="189" t="s">
        <v>80</v>
      </c>
      <c r="AFU4" s="189" t="s">
        <v>81</v>
      </c>
      <c r="AFV4" s="189" t="s">
        <v>82</v>
      </c>
      <c r="AFW4" s="189" t="s">
        <v>83</v>
      </c>
      <c r="AFX4" s="189" t="s">
        <v>84</v>
      </c>
      <c r="AFY4" s="189" t="s">
        <v>85</v>
      </c>
      <c r="AFZ4" s="189" t="s">
        <v>86</v>
      </c>
      <c r="AGA4" s="189" t="s">
        <v>87</v>
      </c>
      <c r="AGB4" s="189" t="s">
        <v>88</v>
      </c>
      <c r="AGC4" s="189" t="s">
        <v>89</v>
      </c>
      <c r="AGD4" s="189" t="s">
        <v>90</v>
      </c>
      <c r="AGE4" s="189" t="s">
        <v>91</v>
      </c>
      <c r="AGF4" s="189" t="s">
        <v>92</v>
      </c>
      <c r="AGG4" s="189" t="s">
        <v>93</v>
      </c>
      <c r="AGH4" s="189" t="s">
        <v>94</v>
      </c>
      <c r="AGI4" s="189" t="s">
        <v>95</v>
      </c>
      <c r="AGJ4" s="189" t="s">
        <v>96</v>
      </c>
      <c r="AGK4" s="189" t="s">
        <v>97</v>
      </c>
      <c r="AGL4" s="189" t="s">
        <v>98</v>
      </c>
      <c r="AGM4" s="189" t="s">
        <v>99</v>
      </c>
      <c r="AGN4" s="189" t="s">
        <v>100</v>
      </c>
      <c r="AGO4" s="189" t="s">
        <v>101</v>
      </c>
      <c r="AGP4" s="189" t="s">
        <v>102</v>
      </c>
      <c r="AGQ4" s="189" t="s">
        <v>103</v>
      </c>
      <c r="AGR4" s="189" t="s">
        <v>104</v>
      </c>
      <c r="AGS4" s="189" t="s">
        <v>105</v>
      </c>
      <c r="AGT4" s="189" t="s">
        <v>106</v>
      </c>
      <c r="AGU4" s="189" t="s">
        <v>107</v>
      </c>
      <c r="AGV4" s="189" t="s">
        <v>108</v>
      </c>
      <c r="AGW4" s="189" t="s">
        <v>109</v>
      </c>
      <c r="AGX4" s="189" t="s">
        <v>110</v>
      </c>
      <c r="AGY4" s="189" t="s">
        <v>111</v>
      </c>
      <c r="AGZ4" s="189" t="s">
        <v>112</v>
      </c>
      <c r="AHA4" s="189" t="s">
        <v>113</v>
      </c>
      <c r="AHB4" s="189" t="s">
        <v>114</v>
      </c>
      <c r="AHC4" s="189" t="s">
        <v>115</v>
      </c>
      <c r="AHD4" s="189" t="s">
        <v>116</v>
      </c>
      <c r="AHE4" s="189" t="s">
        <v>66</v>
      </c>
      <c r="AHF4" s="190" t="s">
        <v>223</v>
      </c>
      <c r="AHG4" s="191" t="s">
        <v>224</v>
      </c>
      <c r="AHH4" s="191" t="s">
        <v>225</v>
      </c>
      <c r="AHI4" s="191" t="s">
        <v>226</v>
      </c>
      <c r="AHJ4" s="191" t="s">
        <v>227</v>
      </c>
      <c r="AHK4" s="191" t="s">
        <v>228</v>
      </c>
      <c r="AHL4" s="191" t="s">
        <v>229</v>
      </c>
      <c r="AHM4" s="191" t="s">
        <v>230</v>
      </c>
      <c r="AHN4" s="191" t="s">
        <v>231</v>
      </c>
      <c r="AHO4" s="191" t="s">
        <v>75</v>
      </c>
      <c r="AHP4" s="191" t="s">
        <v>76</v>
      </c>
      <c r="AHQ4" s="191" t="s">
        <v>77</v>
      </c>
      <c r="AHR4" s="191" t="s">
        <v>78</v>
      </c>
      <c r="AHS4" s="191" t="s">
        <v>79</v>
      </c>
      <c r="AHT4" s="191" t="s">
        <v>80</v>
      </c>
      <c r="AHU4" s="191" t="s">
        <v>81</v>
      </c>
      <c r="AHV4" s="191" t="s">
        <v>82</v>
      </c>
      <c r="AHW4" s="191" t="s">
        <v>83</v>
      </c>
      <c r="AHX4" s="191" t="s">
        <v>84</v>
      </c>
      <c r="AHY4" s="191" t="s">
        <v>85</v>
      </c>
      <c r="AHZ4" s="191" t="s">
        <v>86</v>
      </c>
      <c r="AIA4" s="191" t="s">
        <v>87</v>
      </c>
      <c r="AIB4" s="191" t="s">
        <v>88</v>
      </c>
      <c r="AIC4" s="191" t="s">
        <v>89</v>
      </c>
      <c r="AID4" s="191" t="s">
        <v>90</v>
      </c>
      <c r="AIE4" s="191" t="s">
        <v>91</v>
      </c>
      <c r="AIF4" s="191" t="s">
        <v>92</v>
      </c>
      <c r="AIG4" s="191" t="s">
        <v>93</v>
      </c>
      <c r="AIH4" s="191" t="s">
        <v>94</v>
      </c>
      <c r="AII4" s="191" t="s">
        <v>95</v>
      </c>
      <c r="AIJ4" s="191" t="s">
        <v>96</v>
      </c>
      <c r="AIK4" s="191" t="s">
        <v>97</v>
      </c>
      <c r="AIL4" s="191" t="s">
        <v>98</v>
      </c>
      <c r="AIM4" s="191" t="s">
        <v>99</v>
      </c>
      <c r="AIN4" s="191" t="s">
        <v>100</v>
      </c>
      <c r="AIO4" s="191" t="s">
        <v>101</v>
      </c>
      <c r="AIP4" s="191" t="s">
        <v>102</v>
      </c>
      <c r="AIQ4" s="191" t="s">
        <v>103</v>
      </c>
      <c r="AIR4" s="191" t="s">
        <v>104</v>
      </c>
      <c r="AIS4" s="191" t="s">
        <v>105</v>
      </c>
      <c r="AIT4" s="191" t="s">
        <v>106</v>
      </c>
      <c r="AIU4" s="191" t="s">
        <v>107</v>
      </c>
      <c r="AIV4" s="191" t="s">
        <v>108</v>
      </c>
      <c r="AIW4" s="191" t="s">
        <v>109</v>
      </c>
      <c r="AIX4" s="191" t="s">
        <v>110</v>
      </c>
      <c r="AIY4" s="191" t="s">
        <v>111</v>
      </c>
      <c r="AIZ4" s="191" t="s">
        <v>112</v>
      </c>
      <c r="AJA4" s="191" t="s">
        <v>113</v>
      </c>
      <c r="AJB4" s="191" t="s">
        <v>114</v>
      </c>
      <c r="AJC4" s="191" t="s">
        <v>115</v>
      </c>
      <c r="AJD4" s="191" t="s">
        <v>116</v>
      </c>
      <c r="AJE4" s="192" t="s">
        <v>117</v>
      </c>
      <c r="AJF4" s="435" t="s">
        <v>67</v>
      </c>
      <c r="AJG4" s="442" t="s">
        <v>68</v>
      </c>
      <c r="AJH4" s="442" t="s">
        <v>271</v>
      </c>
      <c r="AJI4" s="442" t="s">
        <v>69</v>
      </c>
      <c r="AJJ4" s="442" t="s">
        <v>70</v>
      </c>
      <c r="AJK4" s="442" t="s">
        <v>71</v>
      </c>
      <c r="AJL4" s="442" t="s">
        <v>72</v>
      </c>
      <c r="AJM4" s="442" t="s">
        <v>73</v>
      </c>
      <c r="AJN4" s="442" t="s">
        <v>74</v>
      </c>
      <c r="AJO4" s="442" t="s">
        <v>75</v>
      </c>
      <c r="AJP4" s="442" t="s">
        <v>76</v>
      </c>
      <c r="AJQ4" s="442" t="s">
        <v>77</v>
      </c>
      <c r="AJR4" s="442" t="s">
        <v>78</v>
      </c>
      <c r="AJS4" s="442" t="s">
        <v>79</v>
      </c>
      <c r="AJT4" s="442" t="s">
        <v>80</v>
      </c>
      <c r="AJU4" s="442" t="s">
        <v>81</v>
      </c>
      <c r="AJV4" s="442" t="s">
        <v>82</v>
      </c>
      <c r="AJW4" s="442" t="s">
        <v>83</v>
      </c>
      <c r="AJX4" s="442" t="s">
        <v>84</v>
      </c>
      <c r="AJY4" s="442" t="s">
        <v>85</v>
      </c>
      <c r="AJZ4" s="442" t="s">
        <v>86</v>
      </c>
      <c r="AKA4" s="442" t="s">
        <v>87</v>
      </c>
      <c r="AKB4" s="442" t="s">
        <v>88</v>
      </c>
      <c r="AKC4" s="442" t="s">
        <v>89</v>
      </c>
      <c r="AKD4" s="442" t="s">
        <v>90</v>
      </c>
      <c r="AKE4" s="442" t="s">
        <v>91</v>
      </c>
      <c r="AKF4" s="442" t="s">
        <v>92</v>
      </c>
      <c r="AKG4" s="442" t="s">
        <v>93</v>
      </c>
      <c r="AKH4" s="442" t="s">
        <v>94</v>
      </c>
      <c r="AKI4" s="442" t="s">
        <v>95</v>
      </c>
      <c r="AKJ4" s="442" t="s">
        <v>96</v>
      </c>
      <c r="AKK4" s="442" t="s">
        <v>97</v>
      </c>
      <c r="AKL4" s="442" t="s">
        <v>98</v>
      </c>
      <c r="AKM4" s="442" t="s">
        <v>99</v>
      </c>
      <c r="AKN4" s="442" t="s">
        <v>100</v>
      </c>
      <c r="AKO4" s="442" t="s">
        <v>101</v>
      </c>
      <c r="AKP4" s="442" t="s">
        <v>102</v>
      </c>
      <c r="AKQ4" s="442" t="s">
        <v>103</v>
      </c>
      <c r="AKR4" s="442" t="s">
        <v>104</v>
      </c>
      <c r="AKS4" s="442" t="s">
        <v>105</v>
      </c>
      <c r="AKT4" s="442" t="s">
        <v>106</v>
      </c>
      <c r="AKU4" s="442" t="s">
        <v>107</v>
      </c>
      <c r="AKV4" s="442" t="s">
        <v>108</v>
      </c>
      <c r="AKW4" s="442" t="s">
        <v>109</v>
      </c>
      <c r="AKX4" s="442" t="s">
        <v>110</v>
      </c>
      <c r="AKY4" s="442" t="s">
        <v>111</v>
      </c>
      <c r="AKZ4" s="442" t="s">
        <v>112</v>
      </c>
      <c r="ALA4" s="442" t="s">
        <v>113</v>
      </c>
      <c r="ALB4" s="442" t="s">
        <v>114</v>
      </c>
      <c r="ALC4" s="442" t="s">
        <v>115</v>
      </c>
      <c r="ALD4" s="442" t="s">
        <v>116</v>
      </c>
      <c r="ALE4" s="442" t="s">
        <v>117</v>
      </c>
      <c r="ALF4" s="442" t="s">
        <v>233</v>
      </c>
    </row>
    <row r="5" spans="1:994" ht="12.75" customHeight="1" x14ac:dyDescent="0.3">
      <c r="A5" s="199">
        <v>11</v>
      </c>
      <c r="B5" s="200" t="s">
        <v>179</v>
      </c>
      <c r="C5" s="126">
        <v>717</v>
      </c>
      <c r="D5" s="126">
        <v>705</v>
      </c>
      <c r="E5" s="126">
        <v>492</v>
      </c>
      <c r="F5" s="126">
        <v>300</v>
      </c>
      <c r="G5" s="126">
        <v>391</v>
      </c>
      <c r="H5" s="126">
        <v>395</v>
      </c>
      <c r="I5" s="126">
        <v>457</v>
      </c>
      <c r="J5" s="126">
        <v>522</v>
      </c>
      <c r="K5" s="126">
        <v>471</v>
      </c>
      <c r="L5" s="126">
        <v>429</v>
      </c>
      <c r="M5" s="126">
        <v>424</v>
      </c>
      <c r="N5" s="119">
        <v>482</v>
      </c>
      <c r="O5" s="201">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200">
        <v>511</v>
      </c>
      <c r="BH5" s="126">
        <v>358</v>
      </c>
      <c r="BI5" s="126">
        <v>323</v>
      </c>
      <c r="BJ5" s="126">
        <v>429</v>
      </c>
      <c r="BK5" s="126">
        <v>387</v>
      </c>
      <c r="BL5" s="200">
        <v>509</v>
      </c>
      <c r="BM5" s="200">
        <v>389</v>
      </c>
      <c r="BN5" s="147">
        <v>532</v>
      </c>
      <c r="BO5" s="200">
        <v>908</v>
      </c>
      <c r="BP5" s="200">
        <v>631</v>
      </c>
      <c r="BQ5" s="200">
        <v>492</v>
      </c>
      <c r="BR5" s="200">
        <v>591</v>
      </c>
      <c r="BS5" s="200">
        <v>546</v>
      </c>
      <c r="BT5" s="200">
        <v>513</v>
      </c>
      <c r="BU5" s="200">
        <v>466</v>
      </c>
      <c r="BV5" s="200">
        <v>561</v>
      </c>
      <c r="BW5" s="202">
        <v>462</v>
      </c>
      <c r="BX5" s="202">
        <v>435</v>
      </c>
      <c r="BY5" s="202">
        <v>364</v>
      </c>
      <c r="BZ5" s="202">
        <v>394</v>
      </c>
      <c r="CA5" s="203">
        <v>417</v>
      </c>
      <c r="CB5" s="203">
        <v>312</v>
      </c>
      <c r="CC5" s="200">
        <v>424</v>
      </c>
      <c r="CD5" s="200">
        <v>374</v>
      </c>
      <c r="CE5" s="200">
        <v>422</v>
      </c>
      <c r="CF5" s="200">
        <v>732</v>
      </c>
      <c r="CG5" s="200">
        <v>748</v>
      </c>
      <c r="CH5" s="203">
        <v>677</v>
      </c>
      <c r="CI5" s="203">
        <v>437</v>
      </c>
      <c r="CJ5" s="200">
        <v>307</v>
      </c>
      <c r="CK5" s="203">
        <v>262</v>
      </c>
      <c r="CL5" s="203">
        <v>219</v>
      </c>
      <c r="CM5" s="203">
        <v>211</v>
      </c>
      <c r="CN5" s="203">
        <v>218</v>
      </c>
      <c r="CO5" s="203">
        <v>239</v>
      </c>
      <c r="CP5" s="203">
        <v>276</v>
      </c>
      <c r="CQ5" s="200">
        <v>356</v>
      </c>
      <c r="CR5" s="203">
        <v>433</v>
      </c>
      <c r="CS5" s="203">
        <v>791</v>
      </c>
      <c r="CT5" s="203">
        <v>1203</v>
      </c>
      <c r="CU5" s="200">
        <v>1237</v>
      </c>
      <c r="CV5" s="203">
        <v>1116</v>
      </c>
      <c r="CW5" s="203">
        <v>1090</v>
      </c>
      <c r="CX5" s="203">
        <v>903</v>
      </c>
      <c r="CY5" s="203">
        <v>629</v>
      </c>
      <c r="CZ5" s="200">
        <v>1409</v>
      </c>
      <c r="DA5" s="203">
        <v>1712</v>
      </c>
      <c r="DB5" s="200">
        <v>956</v>
      </c>
      <c r="DC5" s="203">
        <v>822</v>
      </c>
      <c r="DD5" s="203">
        <v>515</v>
      </c>
      <c r="DE5" s="203">
        <v>407</v>
      </c>
      <c r="DF5" s="203">
        <v>529</v>
      </c>
      <c r="DG5" s="203">
        <v>516</v>
      </c>
      <c r="DH5" s="203">
        <v>578</v>
      </c>
      <c r="DI5" s="200">
        <v>598</v>
      </c>
      <c r="DJ5" s="200">
        <v>596</v>
      </c>
      <c r="DK5" s="200">
        <v>637</v>
      </c>
      <c r="DL5" s="200">
        <v>641</v>
      </c>
      <c r="DM5" s="200">
        <v>591</v>
      </c>
      <c r="DN5" s="200">
        <v>628</v>
      </c>
      <c r="DO5" s="200">
        <v>756</v>
      </c>
      <c r="DP5" s="200">
        <v>613</v>
      </c>
      <c r="DQ5" s="200">
        <v>463</v>
      </c>
      <c r="DR5" s="200">
        <v>580</v>
      </c>
      <c r="DS5" s="200">
        <v>599</v>
      </c>
      <c r="DT5" s="200">
        <v>525</v>
      </c>
      <c r="DU5" s="200">
        <v>590</v>
      </c>
      <c r="DV5" s="200">
        <v>529</v>
      </c>
      <c r="DW5" s="200">
        <v>542</v>
      </c>
      <c r="DX5" s="200">
        <v>504</v>
      </c>
      <c r="DY5" s="200">
        <v>336</v>
      </c>
      <c r="DZ5" s="200">
        <v>319</v>
      </c>
      <c r="EA5" s="200">
        <v>357</v>
      </c>
      <c r="EB5" s="200">
        <v>297</v>
      </c>
      <c r="EC5" s="147">
        <v>385</v>
      </c>
      <c r="ED5" s="200">
        <v>503</v>
      </c>
      <c r="EE5" s="200">
        <v>521</v>
      </c>
      <c r="EF5" s="204">
        <v>930</v>
      </c>
      <c r="EG5" s="204">
        <v>1125</v>
      </c>
      <c r="EH5" s="205">
        <v>1023</v>
      </c>
      <c r="EI5" s="200">
        <v>509</v>
      </c>
      <c r="EJ5" s="204">
        <v>359</v>
      </c>
      <c r="EK5" s="204">
        <v>341</v>
      </c>
      <c r="EL5" s="204">
        <v>439</v>
      </c>
      <c r="EM5" s="204">
        <v>324</v>
      </c>
      <c r="EN5" s="204">
        <v>281</v>
      </c>
      <c r="EO5" s="204">
        <v>373</v>
      </c>
      <c r="EP5" s="204">
        <v>476</v>
      </c>
      <c r="EQ5" s="204">
        <v>652</v>
      </c>
      <c r="ER5" s="204">
        <v>914</v>
      </c>
      <c r="ES5" s="204">
        <v>1256</v>
      </c>
      <c r="ET5" s="204">
        <v>1211</v>
      </c>
      <c r="EU5" s="204">
        <v>1092</v>
      </c>
      <c r="EV5" s="200">
        <v>997</v>
      </c>
      <c r="EW5" s="204">
        <v>1120</v>
      </c>
      <c r="EX5" s="204">
        <v>1069</v>
      </c>
      <c r="EY5" s="204">
        <v>1036</v>
      </c>
      <c r="EZ5" s="204">
        <v>999</v>
      </c>
      <c r="FA5" s="204">
        <v>1040</v>
      </c>
      <c r="FB5" s="204">
        <v>967</v>
      </c>
      <c r="FC5" s="204">
        <v>671</v>
      </c>
      <c r="FD5" s="204">
        <v>478</v>
      </c>
      <c r="FE5" s="204">
        <v>434</v>
      </c>
      <c r="FF5" s="204">
        <v>529</v>
      </c>
      <c r="FG5" s="204">
        <v>617</v>
      </c>
      <c r="FH5" s="206">
        <v>523</v>
      </c>
      <c r="FI5" s="204">
        <v>578</v>
      </c>
      <c r="FJ5" s="204">
        <v>578</v>
      </c>
      <c r="FK5" s="207">
        <v>473</v>
      </c>
      <c r="FL5" s="204">
        <v>517</v>
      </c>
      <c r="FM5" s="205">
        <v>457</v>
      </c>
      <c r="FN5" s="205">
        <v>601</v>
      </c>
      <c r="FO5" s="205">
        <v>891</v>
      </c>
      <c r="FP5" s="205">
        <v>740</v>
      </c>
      <c r="FQ5" s="205">
        <v>536</v>
      </c>
      <c r="FR5" s="200">
        <v>646</v>
      </c>
      <c r="FS5" s="205">
        <v>677</v>
      </c>
      <c r="FT5" s="200">
        <v>665</v>
      </c>
      <c r="FU5" s="200">
        <v>555</v>
      </c>
      <c r="FV5" s="200">
        <v>592</v>
      </c>
      <c r="FW5" s="200">
        <v>631</v>
      </c>
      <c r="FX5" s="200">
        <v>567</v>
      </c>
      <c r="FY5" s="200">
        <v>619</v>
      </c>
      <c r="FZ5" s="200">
        <v>274</v>
      </c>
      <c r="GA5" s="200">
        <v>341</v>
      </c>
      <c r="GB5" s="200">
        <v>367</v>
      </c>
      <c r="GC5" s="200">
        <v>635</v>
      </c>
      <c r="GD5" s="200">
        <v>636</v>
      </c>
      <c r="GE5" s="133">
        <v>655</v>
      </c>
      <c r="GF5" s="133">
        <v>684</v>
      </c>
      <c r="GG5" s="133">
        <v>974</v>
      </c>
      <c r="GH5" s="133">
        <v>927</v>
      </c>
      <c r="GI5" s="133">
        <v>774</v>
      </c>
      <c r="GJ5" s="133">
        <v>537</v>
      </c>
      <c r="GK5" s="133">
        <v>405</v>
      </c>
      <c r="GL5" s="133">
        <v>428</v>
      </c>
      <c r="GM5" s="133">
        <v>417</v>
      </c>
      <c r="GN5" s="122">
        <v>307</v>
      </c>
      <c r="GO5" s="133">
        <v>305</v>
      </c>
      <c r="GP5" s="208">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9">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10">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11">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12">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12">
        <v>343</v>
      </c>
      <c r="UT5" s="212">
        <v>393</v>
      </c>
      <c r="UU5" s="122">
        <v>489</v>
      </c>
      <c r="UV5" s="122">
        <v>707</v>
      </c>
      <c r="UW5" s="122">
        <v>973</v>
      </c>
      <c r="UX5" s="122">
        <v>828</v>
      </c>
      <c r="UY5" s="212">
        <v>763</v>
      </c>
      <c r="UZ5" s="122">
        <v>627</v>
      </c>
      <c r="VA5" s="122">
        <v>510</v>
      </c>
      <c r="VB5" s="122">
        <v>557</v>
      </c>
      <c r="VC5" s="122">
        <v>556</v>
      </c>
      <c r="VD5" s="213">
        <v>331</v>
      </c>
      <c r="VE5" s="122">
        <v>474</v>
      </c>
      <c r="VF5" s="122">
        <v>343</v>
      </c>
      <c r="VG5" s="122">
        <v>296</v>
      </c>
      <c r="VH5" s="122">
        <v>336</v>
      </c>
      <c r="VI5" s="122">
        <v>291</v>
      </c>
      <c r="VJ5" s="122">
        <v>222</v>
      </c>
      <c r="VK5" s="122">
        <v>338</v>
      </c>
      <c r="VL5" s="122">
        <v>445</v>
      </c>
      <c r="VM5" s="122">
        <v>249</v>
      </c>
      <c r="VN5" s="213">
        <v>235</v>
      </c>
      <c r="VO5" s="122">
        <v>218</v>
      </c>
      <c r="VP5" s="122">
        <v>225</v>
      </c>
      <c r="VQ5" s="122">
        <v>304</v>
      </c>
      <c r="VR5" s="122">
        <v>270</v>
      </c>
      <c r="VS5" s="214">
        <v>272</v>
      </c>
      <c r="VT5" s="122">
        <v>261</v>
      </c>
      <c r="VU5" s="122">
        <v>283</v>
      </c>
      <c r="VV5" s="122">
        <v>265</v>
      </c>
      <c r="VW5" s="122">
        <v>247</v>
      </c>
      <c r="VX5" s="122">
        <v>201</v>
      </c>
      <c r="VY5" s="122">
        <v>203</v>
      </c>
      <c r="VZ5" s="122">
        <v>192</v>
      </c>
      <c r="WA5" s="122">
        <v>108</v>
      </c>
      <c r="WB5" s="122">
        <v>123</v>
      </c>
      <c r="WC5" s="122">
        <v>112</v>
      </c>
      <c r="WD5" s="214">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12">
        <v>478</v>
      </c>
      <c r="XL5" s="212">
        <v>431</v>
      </c>
      <c r="XM5" s="212">
        <v>654</v>
      </c>
      <c r="XN5" s="212">
        <v>350</v>
      </c>
      <c r="XO5" s="215">
        <v>315</v>
      </c>
      <c r="XP5" s="213">
        <v>365</v>
      </c>
      <c r="XQ5" s="213">
        <v>309</v>
      </c>
      <c r="XR5" s="213">
        <v>321</v>
      </c>
      <c r="XS5" s="213">
        <v>324</v>
      </c>
      <c r="XT5" s="213">
        <v>272</v>
      </c>
      <c r="XU5" s="213">
        <v>364</v>
      </c>
      <c r="XV5" s="212">
        <v>319</v>
      </c>
      <c r="XW5" s="212">
        <v>296</v>
      </c>
      <c r="XX5" s="212">
        <v>284</v>
      </c>
      <c r="XY5" s="212">
        <v>220</v>
      </c>
      <c r="XZ5" s="212">
        <v>250</v>
      </c>
      <c r="YA5" s="212">
        <v>150</v>
      </c>
      <c r="YB5" s="212">
        <v>135</v>
      </c>
      <c r="YC5" s="212">
        <v>163</v>
      </c>
      <c r="YD5" s="212">
        <v>188</v>
      </c>
      <c r="YE5" s="212">
        <v>192</v>
      </c>
      <c r="YF5" s="212">
        <v>213</v>
      </c>
      <c r="YG5" s="212">
        <v>310</v>
      </c>
      <c r="YH5" s="212">
        <v>459</v>
      </c>
      <c r="YI5" s="212">
        <v>442</v>
      </c>
      <c r="YJ5" s="212">
        <v>329</v>
      </c>
      <c r="YK5" s="212">
        <v>205</v>
      </c>
      <c r="YL5" s="212">
        <v>203</v>
      </c>
      <c r="YM5" s="212">
        <v>180</v>
      </c>
      <c r="YN5" s="212">
        <v>191</v>
      </c>
      <c r="YO5" s="212">
        <v>216</v>
      </c>
      <c r="YP5" s="212">
        <v>274</v>
      </c>
      <c r="YQ5" s="212">
        <v>323</v>
      </c>
      <c r="YR5" s="212">
        <v>361</v>
      </c>
      <c r="YS5" s="212">
        <v>324</v>
      </c>
      <c r="YT5" s="133">
        <v>446</v>
      </c>
      <c r="YU5" s="212">
        <v>821</v>
      </c>
      <c r="YV5" s="212">
        <v>1074</v>
      </c>
      <c r="YW5" s="212">
        <v>962</v>
      </c>
      <c r="YX5" s="212">
        <v>851</v>
      </c>
      <c r="YY5" s="212">
        <v>844</v>
      </c>
      <c r="YZ5" s="212">
        <v>963</v>
      </c>
      <c r="ZA5" s="212">
        <v>626</v>
      </c>
      <c r="ZB5" s="212">
        <v>736</v>
      </c>
      <c r="ZC5" s="212">
        <v>1006</v>
      </c>
      <c r="ZD5" s="212">
        <v>627</v>
      </c>
      <c r="ZE5" s="210">
        <v>488</v>
      </c>
      <c r="ZF5" s="210">
        <v>564</v>
      </c>
      <c r="ZG5" s="210">
        <v>516</v>
      </c>
      <c r="ZH5" s="210">
        <v>302</v>
      </c>
      <c r="ZI5" s="210">
        <v>337</v>
      </c>
      <c r="ZJ5" s="130">
        <v>280</v>
      </c>
      <c r="ZK5" s="130">
        <v>311</v>
      </c>
      <c r="ZL5" s="130">
        <v>322</v>
      </c>
      <c r="ZM5" s="130">
        <v>349</v>
      </c>
      <c r="ZN5" s="130">
        <v>356</v>
      </c>
      <c r="ZO5" s="130">
        <v>865</v>
      </c>
      <c r="ZP5" s="210">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54">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55">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61">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41">
        <v>342</v>
      </c>
      <c r="AJF5" s="436">
        <v>156</v>
      </c>
      <c r="AJG5" s="443"/>
      <c r="AJH5" s="443"/>
      <c r="AJI5" s="443"/>
      <c r="AJJ5" s="443"/>
      <c r="AJK5" s="443"/>
      <c r="AJL5" s="443"/>
      <c r="AJM5" s="443"/>
      <c r="AJN5" s="443"/>
      <c r="AJO5" s="443"/>
      <c r="AJP5" s="443"/>
      <c r="AJQ5" s="443"/>
      <c r="AJR5" s="443"/>
      <c r="AJS5" s="443"/>
      <c r="AJT5" s="443"/>
      <c r="AJU5" s="443"/>
      <c r="AJV5" s="443"/>
      <c r="AJW5" s="443"/>
      <c r="AJX5" s="443"/>
      <c r="AJY5" s="443"/>
      <c r="AJZ5" s="443"/>
      <c r="AKA5" s="443"/>
      <c r="AKB5" s="443"/>
      <c r="AKC5" s="443"/>
      <c r="AKD5" s="443"/>
      <c r="AKE5" s="443"/>
      <c r="AKF5" s="443"/>
      <c r="AKG5" s="443"/>
      <c r="AKH5" s="443"/>
      <c r="AKI5" s="443"/>
      <c r="AKJ5" s="443"/>
      <c r="AKK5" s="443"/>
      <c r="AKL5" s="443"/>
      <c r="AKM5" s="443"/>
      <c r="AKN5" s="443"/>
      <c r="AKO5" s="443"/>
      <c r="AKP5" s="443"/>
      <c r="AKQ5" s="443"/>
      <c r="AKR5" s="443"/>
      <c r="AKS5" s="443"/>
      <c r="AKT5" s="443"/>
      <c r="AKU5" s="443"/>
      <c r="AKV5" s="443"/>
      <c r="AKW5" s="443"/>
      <c r="AKX5" s="443"/>
      <c r="AKY5" s="443"/>
      <c r="AKZ5" s="443"/>
      <c r="ALA5" s="443"/>
      <c r="ALB5" s="443"/>
      <c r="ALC5" s="443"/>
      <c r="ALD5" s="443"/>
      <c r="ALE5" s="443"/>
      <c r="ALF5" s="443"/>
    </row>
    <row r="6" spans="1:994" ht="12.75" customHeight="1" x14ac:dyDescent="0.3">
      <c r="A6" s="199">
        <v>21</v>
      </c>
      <c r="B6" s="200" t="s">
        <v>180</v>
      </c>
      <c r="C6" s="216">
        <v>91</v>
      </c>
      <c r="D6" s="216">
        <v>83</v>
      </c>
      <c r="E6" s="216">
        <v>34</v>
      </c>
      <c r="F6" s="216">
        <v>24</v>
      </c>
      <c r="G6" s="216">
        <v>25</v>
      </c>
      <c r="H6" s="216">
        <v>39</v>
      </c>
      <c r="I6" s="216">
        <v>38</v>
      </c>
      <c r="J6" s="216">
        <v>37</v>
      </c>
      <c r="K6" s="216">
        <v>33</v>
      </c>
      <c r="L6" s="216">
        <v>13</v>
      </c>
      <c r="M6" s="216">
        <v>28</v>
      </c>
      <c r="N6" s="216">
        <v>27</v>
      </c>
      <c r="O6" s="119">
        <v>20</v>
      </c>
      <c r="P6" s="216">
        <v>14</v>
      </c>
      <c r="Q6" s="216">
        <v>18</v>
      </c>
      <c r="R6" s="216">
        <v>15</v>
      </c>
      <c r="S6" s="216">
        <v>17</v>
      </c>
      <c r="T6" s="216">
        <v>17</v>
      </c>
      <c r="U6" s="216">
        <v>16</v>
      </c>
      <c r="V6" s="216">
        <v>18</v>
      </c>
      <c r="W6" s="216">
        <v>19</v>
      </c>
      <c r="X6" s="216">
        <v>20</v>
      </c>
      <c r="Y6" s="216">
        <v>15</v>
      </c>
      <c r="Z6" s="216">
        <v>15</v>
      </c>
      <c r="AA6" s="216">
        <v>13</v>
      </c>
      <c r="AB6" s="216">
        <v>16</v>
      </c>
      <c r="AC6" s="216">
        <v>20</v>
      </c>
      <c r="AD6" s="216">
        <v>17</v>
      </c>
      <c r="AE6" s="216">
        <v>19</v>
      </c>
      <c r="AF6" s="216">
        <v>9</v>
      </c>
      <c r="AG6" s="216">
        <v>10</v>
      </c>
      <c r="AH6" s="216">
        <v>12</v>
      </c>
      <c r="AI6" s="216">
        <v>16</v>
      </c>
      <c r="AJ6" s="216">
        <v>20</v>
      </c>
      <c r="AK6" s="216">
        <v>12</v>
      </c>
      <c r="AL6" s="216">
        <v>13</v>
      </c>
      <c r="AM6" s="216">
        <v>12</v>
      </c>
      <c r="AN6" s="216">
        <v>17</v>
      </c>
      <c r="AO6" s="216">
        <v>32</v>
      </c>
      <c r="AP6" s="216">
        <v>54</v>
      </c>
      <c r="AQ6" s="216">
        <v>33</v>
      </c>
      <c r="AR6" s="216">
        <v>32</v>
      </c>
      <c r="AS6" s="216">
        <v>28</v>
      </c>
      <c r="AT6" s="216">
        <v>44</v>
      </c>
      <c r="AU6" s="216">
        <v>63</v>
      </c>
      <c r="AV6" s="216">
        <v>84</v>
      </c>
      <c r="AW6" s="216">
        <v>106</v>
      </c>
      <c r="AX6" s="216">
        <v>87</v>
      </c>
      <c r="AY6" s="216">
        <v>75</v>
      </c>
      <c r="AZ6" s="216">
        <v>62</v>
      </c>
      <c r="BA6" s="216">
        <v>76</v>
      </c>
      <c r="BB6" s="216">
        <v>96</v>
      </c>
      <c r="BC6" s="216">
        <v>83</v>
      </c>
      <c r="BD6" s="216">
        <v>46</v>
      </c>
      <c r="BE6" s="216">
        <v>50</v>
      </c>
      <c r="BF6" s="216">
        <v>87</v>
      </c>
      <c r="BG6" s="200">
        <v>66</v>
      </c>
      <c r="BH6" s="216">
        <v>32</v>
      </c>
      <c r="BI6" s="216">
        <v>38</v>
      </c>
      <c r="BJ6" s="216">
        <v>33</v>
      </c>
      <c r="BK6" s="216">
        <v>36</v>
      </c>
      <c r="BL6" s="200">
        <v>41</v>
      </c>
      <c r="BM6" s="200">
        <v>39</v>
      </c>
      <c r="BN6" s="217">
        <v>34</v>
      </c>
      <c r="BO6" s="200">
        <v>46</v>
      </c>
      <c r="BP6" s="200">
        <v>23</v>
      </c>
      <c r="BQ6" s="200">
        <v>39</v>
      </c>
      <c r="BR6" s="200">
        <v>25</v>
      </c>
      <c r="BS6" s="200">
        <v>32</v>
      </c>
      <c r="BT6" s="200">
        <v>30</v>
      </c>
      <c r="BU6" s="200">
        <v>15</v>
      </c>
      <c r="BV6" s="200">
        <v>25</v>
      </c>
      <c r="BW6" s="202">
        <v>23</v>
      </c>
      <c r="BX6" s="202">
        <v>15</v>
      </c>
      <c r="BY6" s="202">
        <v>40</v>
      </c>
      <c r="BZ6" s="202">
        <v>18</v>
      </c>
      <c r="CA6" s="203">
        <v>16</v>
      </c>
      <c r="CB6" s="203">
        <v>20</v>
      </c>
      <c r="CC6" s="200">
        <v>23</v>
      </c>
      <c r="CD6" s="200">
        <v>21</v>
      </c>
      <c r="CE6" s="200">
        <v>18</v>
      </c>
      <c r="CF6" s="200">
        <v>16</v>
      </c>
      <c r="CG6" s="200">
        <v>18</v>
      </c>
      <c r="CH6" s="203">
        <v>16</v>
      </c>
      <c r="CI6" s="203">
        <v>27</v>
      </c>
      <c r="CJ6" s="200">
        <v>24</v>
      </c>
      <c r="CK6" s="203">
        <v>18</v>
      </c>
      <c r="CL6" s="203">
        <v>20</v>
      </c>
      <c r="CM6" s="203">
        <v>19</v>
      </c>
      <c r="CN6" s="203">
        <v>27</v>
      </c>
      <c r="CO6" s="203">
        <v>27</v>
      </c>
      <c r="CP6" s="203">
        <v>35</v>
      </c>
      <c r="CQ6" s="200">
        <v>41</v>
      </c>
      <c r="CR6" s="203">
        <v>46</v>
      </c>
      <c r="CS6" s="203">
        <v>67</v>
      </c>
      <c r="CT6" s="203">
        <v>146</v>
      </c>
      <c r="CU6" s="200">
        <v>109</v>
      </c>
      <c r="CV6" s="203">
        <v>79</v>
      </c>
      <c r="CW6" s="203">
        <v>89</v>
      </c>
      <c r="CX6" s="203">
        <v>116</v>
      </c>
      <c r="CY6" s="203">
        <v>103</v>
      </c>
      <c r="CZ6" s="200">
        <v>263</v>
      </c>
      <c r="DA6" s="203">
        <v>262</v>
      </c>
      <c r="DB6" s="200">
        <v>133</v>
      </c>
      <c r="DC6" s="203">
        <v>110</v>
      </c>
      <c r="DD6" s="203">
        <v>58</v>
      </c>
      <c r="DE6" s="203">
        <v>54</v>
      </c>
      <c r="DF6" s="203">
        <v>83</v>
      </c>
      <c r="DG6" s="203">
        <v>92</v>
      </c>
      <c r="DH6" s="203">
        <v>64</v>
      </c>
      <c r="DI6" s="200">
        <v>195</v>
      </c>
      <c r="DJ6" s="200">
        <v>58</v>
      </c>
      <c r="DK6" s="200">
        <v>71</v>
      </c>
      <c r="DL6" s="200">
        <v>86</v>
      </c>
      <c r="DM6" s="200">
        <v>81</v>
      </c>
      <c r="DN6" s="200">
        <v>98</v>
      </c>
      <c r="DO6" s="200">
        <v>90</v>
      </c>
      <c r="DP6" s="200">
        <v>83</v>
      </c>
      <c r="DQ6" s="200">
        <v>49</v>
      </c>
      <c r="DR6" s="200">
        <v>65</v>
      </c>
      <c r="DS6" s="200">
        <v>52</v>
      </c>
      <c r="DT6" s="200">
        <v>74</v>
      </c>
      <c r="DU6" s="200">
        <v>73</v>
      </c>
      <c r="DV6" s="200">
        <v>56</v>
      </c>
      <c r="DW6" s="200">
        <v>48</v>
      </c>
      <c r="DX6" s="200">
        <v>43</v>
      </c>
      <c r="DY6" s="200">
        <v>35</v>
      </c>
      <c r="DZ6" s="200">
        <v>32</v>
      </c>
      <c r="EA6" s="200">
        <v>39</v>
      </c>
      <c r="EB6" s="200">
        <v>20</v>
      </c>
      <c r="EC6" s="217">
        <v>55</v>
      </c>
      <c r="ED6" s="200">
        <v>30</v>
      </c>
      <c r="EE6" s="200">
        <v>26</v>
      </c>
      <c r="EF6" s="204">
        <v>38</v>
      </c>
      <c r="EG6" s="204">
        <v>31</v>
      </c>
      <c r="EH6" s="205">
        <v>45</v>
      </c>
      <c r="EI6" s="200">
        <v>29</v>
      </c>
      <c r="EJ6" s="204">
        <v>27</v>
      </c>
      <c r="EK6" s="204">
        <v>39</v>
      </c>
      <c r="EL6" s="204">
        <v>32</v>
      </c>
      <c r="EM6" s="204">
        <v>27</v>
      </c>
      <c r="EN6" s="204">
        <v>25</v>
      </c>
      <c r="EO6" s="204">
        <v>50</v>
      </c>
      <c r="EP6" s="204">
        <v>42</v>
      </c>
      <c r="EQ6" s="204">
        <v>47</v>
      </c>
      <c r="ER6" s="204">
        <v>54</v>
      </c>
      <c r="ES6" s="204">
        <v>71</v>
      </c>
      <c r="ET6" s="204">
        <v>93</v>
      </c>
      <c r="EU6" s="204">
        <v>69</v>
      </c>
      <c r="EV6" s="200">
        <v>95</v>
      </c>
      <c r="EW6" s="204">
        <v>72</v>
      </c>
      <c r="EX6" s="204">
        <v>82</v>
      </c>
      <c r="EY6" s="204">
        <v>81</v>
      </c>
      <c r="EZ6" s="204">
        <v>145</v>
      </c>
      <c r="FA6" s="204">
        <v>79</v>
      </c>
      <c r="FB6" s="204">
        <v>87</v>
      </c>
      <c r="FC6" s="204">
        <v>99</v>
      </c>
      <c r="FD6" s="204">
        <v>67</v>
      </c>
      <c r="FE6" s="204">
        <v>51</v>
      </c>
      <c r="FF6" s="204">
        <v>40</v>
      </c>
      <c r="FG6" s="204">
        <v>47</v>
      </c>
      <c r="FH6" s="206">
        <v>41</v>
      </c>
      <c r="FI6" s="204">
        <v>50</v>
      </c>
      <c r="FJ6" s="204">
        <v>26</v>
      </c>
      <c r="FK6" s="207">
        <v>30</v>
      </c>
      <c r="FL6" s="204">
        <v>43</v>
      </c>
      <c r="FM6" s="205">
        <v>48</v>
      </c>
      <c r="FN6" s="205">
        <v>34</v>
      </c>
      <c r="FO6" s="205">
        <v>48</v>
      </c>
      <c r="FP6" s="205">
        <v>51</v>
      </c>
      <c r="FQ6" s="205">
        <v>31</v>
      </c>
      <c r="FR6" s="200">
        <v>18</v>
      </c>
      <c r="FS6" s="205">
        <v>34</v>
      </c>
      <c r="FT6" s="200">
        <v>32</v>
      </c>
      <c r="FU6" s="200">
        <v>22</v>
      </c>
      <c r="FV6" s="200">
        <v>15</v>
      </c>
      <c r="FW6" s="200">
        <v>31</v>
      </c>
      <c r="FX6" s="200">
        <v>38</v>
      </c>
      <c r="FY6" s="200">
        <v>43</v>
      </c>
      <c r="FZ6" s="200">
        <v>25</v>
      </c>
      <c r="GA6" s="200">
        <v>29</v>
      </c>
      <c r="GB6" s="200">
        <v>32</v>
      </c>
      <c r="GC6" s="200">
        <v>30</v>
      </c>
      <c r="GD6" s="200">
        <v>43</v>
      </c>
      <c r="GE6" s="133">
        <v>13</v>
      </c>
      <c r="GF6" s="133">
        <v>24</v>
      </c>
      <c r="GG6" s="133">
        <v>38</v>
      </c>
      <c r="GH6" s="133">
        <v>22</v>
      </c>
      <c r="GI6" s="133">
        <v>13</v>
      </c>
      <c r="GJ6" s="133">
        <v>20</v>
      </c>
      <c r="GK6" s="133">
        <v>22</v>
      </c>
      <c r="GL6" s="133">
        <v>16</v>
      </c>
      <c r="GM6" s="133">
        <v>21</v>
      </c>
      <c r="GN6" s="122">
        <v>19</v>
      </c>
      <c r="GO6" s="133">
        <v>14</v>
      </c>
      <c r="GP6" s="208">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8">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10">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11">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12">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12">
        <v>26</v>
      </c>
      <c r="UT6" s="212">
        <v>7</v>
      </c>
      <c r="UU6" s="122">
        <v>15</v>
      </c>
      <c r="UV6" s="122">
        <v>21</v>
      </c>
      <c r="UW6" s="122">
        <v>36</v>
      </c>
      <c r="UX6" s="122">
        <v>22</v>
      </c>
      <c r="UY6" s="212">
        <v>35</v>
      </c>
      <c r="UZ6" s="122">
        <v>23</v>
      </c>
      <c r="VA6" s="122">
        <v>25</v>
      </c>
      <c r="VB6" s="122">
        <v>32</v>
      </c>
      <c r="VC6" s="122">
        <v>47</v>
      </c>
      <c r="VD6" s="213">
        <v>31</v>
      </c>
      <c r="VE6" s="122">
        <v>36</v>
      </c>
      <c r="VF6" s="122">
        <v>23</v>
      </c>
      <c r="VG6" s="122">
        <v>28</v>
      </c>
      <c r="VH6" s="122">
        <v>31</v>
      </c>
      <c r="VI6" s="122">
        <v>22</v>
      </c>
      <c r="VJ6" s="122">
        <v>21</v>
      </c>
      <c r="VK6" s="122">
        <v>34</v>
      </c>
      <c r="VL6" s="122">
        <v>32</v>
      </c>
      <c r="VM6" s="122">
        <v>14</v>
      </c>
      <c r="VN6" s="213">
        <v>20</v>
      </c>
      <c r="VO6" s="122">
        <v>12</v>
      </c>
      <c r="VP6" s="122">
        <v>9</v>
      </c>
      <c r="VQ6" s="122">
        <v>10</v>
      </c>
      <c r="VR6" s="122">
        <v>12</v>
      </c>
      <c r="VS6" s="214">
        <v>4</v>
      </c>
      <c r="VT6" s="122">
        <v>10</v>
      </c>
      <c r="VU6" s="122">
        <v>11</v>
      </c>
      <c r="VV6" s="122">
        <v>13</v>
      </c>
      <c r="VW6" s="122">
        <v>2</v>
      </c>
      <c r="VX6" s="122">
        <v>5</v>
      </c>
      <c r="VY6" s="122">
        <v>3</v>
      </c>
      <c r="VZ6" s="122">
        <v>12</v>
      </c>
      <c r="WA6" s="122">
        <v>5</v>
      </c>
      <c r="WB6" s="122">
        <v>2</v>
      </c>
      <c r="WC6" s="122">
        <v>8</v>
      </c>
      <c r="WD6" s="214">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12">
        <v>36</v>
      </c>
      <c r="XL6" s="212">
        <v>14</v>
      </c>
      <c r="XM6" s="212">
        <v>15</v>
      </c>
      <c r="XN6" s="212">
        <v>12</v>
      </c>
      <c r="XO6" s="215">
        <v>7</v>
      </c>
      <c r="XP6" s="213">
        <v>5</v>
      </c>
      <c r="XQ6" s="213">
        <v>11</v>
      </c>
      <c r="XR6" s="213">
        <v>7</v>
      </c>
      <c r="XS6" s="213">
        <v>12</v>
      </c>
      <c r="XT6" s="213">
        <v>6</v>
      </c>
      <c r="XU6" s="213">
        <v>5</v>
      </c>
      <c r="XV6" s="212">
        <v>4</v>
      </c>
      <c r="XW6" s="212">
        <v>4</v>
      </c>
      <c r="XX6" s="212">
        <v>4</v>
      </c>
      <c r="XY6" s="212">
        <v>3</v>
      </c>
      <c r="XZ6" s="212">
        <v>5</v>
      </c>
      <c r="YA6" s="212">
        <v>4</v>
      </c>
      <c r="YB6" s="212">
        <v>2</v>
      </c>
      <c r="YC6" s="212">
        <v>5</v>
      </c>
      <c r="YD6" s="212">
        <v>6</v>
      </c>
      <c r="YE6" s="212">
        <v>12</v>
      </c>
      <c r="YF6" s="212">
        <v>1</v>
      </c>
      <c r="YG6" s="212">
        <v>8</v>
      </c>
      <c r="YH6" s="212">
        <v>69</v>
      </c>
      <c r="YI6" s="212">
        <v>50</v>
      </c>
      <c r="YJ6" s="212">
        <v>30</v>
      </c>
      <c r="YK6" s="212">
        <v>8</v>
      </c>
      <c r="YL6" s="212">
        <v>7</v>
      </c>
      <c r="YM6" s="212">
        <v>5</v>
      </c>
      <c r="YN6" s="212">
        <v>11</v>
      </c>
      <c r="YO6" s="212">
        <v>9</v>
      </c>
      <c r="YP6" s="212">
        <v>3</v>
      </c>
      <c r="YQ6" s="212">
        <v>4</v>
      </c>
      <c r="YR6" s="212">
        <v>8</v>
      </c>
      <c r="YS6" s="212">
        <v>19</v>
      </c>
      <c r="YT6" s="133">
        <v>13</v>
      </c>
      <c r="YU6" s="212">
        <v>12</v>
      </c>
      <c r="YV6" s="212">
        <v>10</v>
      </c>
      <c r="YW6" s="212">
        <v>20</v>
      </c>
      <c r="YX6" s="212">
        <v>26</v>
      </c>
      <c r="YY6" s="212">
        <v>27</v>
      </c>
      <c r="YZ6" s="212">
        <v>31</v>
      </c>
      <c r="ZA6" s="212">
        <v>20</v>
      </c>
      <c r="ZB6" s="212">
        <v>29</v>
      </c>
      <c r="ZC6" s="212">
        <v>37</v>
      </c>
      <c r="ZD6" s="212">
        <v>37</v>
      </c>
      <c r="ZE6" s="210">
        <v>35</v>
      </c>
      <c r="ZF6" s="210">
        <v>43</v>
      </c>
      <c r="ZG6" s="210">
        <v>31</v>
      </c>
      <c r="ZH6" s="210">
        <v>16</v>
      </c>
      <c r="ZI6" s="210">
        <v>16</v>
      </c>
      <c r="ZJ6" s="130">
        <v>12</v>
      </c>
      <c r="ZK6" s="130">
        <v>12</v>
      </c>
      <c r="ZL6" s="130">
        <v>9</v>
      </c>
      <c r="ZM6" s="130">
        <v>7</v>
      </c>
      <c r="ZN6" s="130">
        <v>12</v>
      </c>
      <c r="ZO6" s="130">
        <v>24</v>
      </c>
      <c r="ZP6" s="210">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54">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40">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41">
        <v>30</v>
      </c>
      <c r="AJF6" s="436">
        <v>5</v>
      </c>
      <c r="AJG6" s="443"/>
      <c r="AJH6" s="443"/>
      <c r="AJI6" s="443"/>
      <c r="AJJ6" s="443"/>
      <c r="AJK6" s="443"/>
      <c r="AJL6" s="443"/>
      <c r="AJM6" s="443"/>
      <c r="AJN6" s="443"/>
      <c r="AJO6" s="443"/>
      <c r="AJP6" s="443"/>
      <c r="AJQ6" s="443"/>
      <c r="AJR6" s="443"/>
      <c r="AJS6" s="443"/>
      <c r="AJT6" s="443"/>
      <c r="AJU6" s="443"/>
      <c r="AJV6" s="443"/>
      <c r="AJW6" s="443"/>
      <c r="AJX6" s="443"/>
      <c r="AJY6" s="443"/>
      <c r="AJZ6" s="443"/>
      <c r="AKA6" s="443"/>
      <c r="AKB6" s="443"/>
      <c r="AKC6" s="443"/>
      <c r="AKD6" s="443"/>
      <c r="AKE6" s="443"/>
      <c r="AKF6" s="443"/>
      <c r="AKG6" s="443"/>
      <c r="AKH6" s="443"/>
      <c r="AKI6" s="443"/>
      <c r="AKJ6" s="443"/>
      <c r="AKK6" s="443"/>
      <c r="AKL6" s="443"/>
      <c r="AKM6" s="443"/>
      <c r="AKN6" s="443"/>
      <c r="AKO6" s="443"/>
      <c r="AKP6" s="443"/>
      <c r="AKQ6" s="443"/>
      <c r="AKR6" s="443"/>
      <c r="AKS6" s="443"/>
      <c r="AKT6" s="443"/>
      <c r="AKU6" s="443"/>
      <c r="AKV6" s="443"/>
      <c r="AKW6" s="443"/>
      <c r="AKX6" s="443"/>
      <c r="AKY6" s="443"/>
      <c r="AKZ6" s="443"/>
      <c r="ALA6" s="443"/>
      <c r="ALB6" s="443"/>
      <c r="ALC6" s="443"/>
      <c r="ALD6" s="443"/>
      <c r="ALE6" s="443"/>
      <c r="ALF6" s="443"/>
    </row>
    <row r="7" spans="1:994" ht="12.75" customHeight="1" x14ac:dyDescent="0.3">
      <c r="A7" s="199">
        <v>22</v>
      </c>
      <c r="B7" s="200" t="s">
        <v>181</v>
      </c>
      <c r="C7" s="216">
        <v>29</v>
      </c>
      <c r="D7" s="216">
        <v>17</v>
      </c>
      <c r="E7" s="216">
        <v>30</v>
      </c>
      <c r="F7" s="216">
        <v>21</v>
      </c>
      <c r="G7" s="216">
        <v>8</v>
      </c>
      <c r="H7" s="216">
        <v>13</v>
      </c>
      <c r="I7" s="216">
        <v>5</v>
      </c>
      <c r="J7" s="216">
        <v>14</v>
      </c>
      <c r="K7" s="216">
        <v>6</v>
      </c>
      <c r="L7" s="216">
        <v>15</v>
      </c>
      <c r="M7" s="216">
        <v>4</v>
      </c>
      <c r="N7" s="216">
        <v>24</v>
      </c>
      <c r="O7" s="219">
        <v>5</v>
      </c>
      <c r="P7" s="216">
        <v>5</v>
      </c>
      <c r="Q7" s="216">
        <v>12</v>
      </c>
      <c r="R7" s="216">
        <v>7</v>
      </c>
      <c r="S7" s="216">
        <v>7</v>
      </c>
      <c r="T7" s="216">
        <v>4</v>
      </c>
      <c r="U7" s="216">
        <v>6</v>
      </c>
      <c r="V7" s="216">
        <v>5</v>
      </c>
      <c r="W7" s="216">
        <v>9</v>
      </c>
      <c r="X7" s="216">
        <v>4</v>
      </c>
      <c r="Y7" s="216">
        <v>8</v>
      </c>
      <c r="Z7" s="216">
        <v>7</v>
      </c>
      <c r="AA7" s="216">
        <v>20</v>
      </c>
      <c r="AB7" s="216">
        <v>21</v>
      </c>
      <c r="AC7" s="216">
        <v>10</v>
      </c>
      <c r="AD7" s="216">
        <v>9</v>
      </c>
      <c r="AE7" s="216">
        <v>10</v>
      </c>
      <c r="AF7" s="216">
        <v>5</v>
      </c>
      <c r="AG7" s="216">
        <v>9</v>
      </c>
      <c r="AH7" s="216">
        <v>5</v>
      </c>
      <c r="AI7" s="216">
        <v>8</v>
      </c>
      <c r="AJ7" s="216">
        <v>9</v>
      </c>
      <c r="AK7" s="216">
        <v>17</v>
      </c>
      <c r="AL7" s="216">
        <v>6</v>
      </c>
      <c r="AM7" s="216">
        <v>6</v>
      </c>
      <c r="AN7" s="216">
        <v>6</v>
      </c>
      <c r="AO7" s="216">
        <v>9</v>
      </c>
      <c r="AP7" s="216">
        <v>19</v>
      </c>
      <c r="AQ7" s="216">
        <v>11</v>
      </c>
      <c r="AR7" s="216">
        <v>11</v>
      </c>
      <c r="AS7" s="216">
        <v>18</v>
      </c>
      <c r="AT7" s="216">
        <v>18</v>
      </c>
      <c r="AU7" s="216">
        <v>15</v>
      </c>
      <c r="AV7" s="216">
        <v>21</v>
      </c>
      <c r="AW7" s="216">
        <v>16</v>
      </c>
      <c r="AX7" s="216">
        <v>26</v>
      </c>
      <c r="AY7" s="216">
        <v>18</v>
      </c>
      <c r="AZ7" s="216">
        <v>14</v>
      </c>
      <c r="BA7" s="216">
        <v>13</v>
      </c>
      <c r="BB7" s="216">
        <v>33</v>
      </c>
      <c r="BC7" s="216">
        <v>28</v>
      </c>
      <c r="BD7" s="216">
        <v>22</v>
      </c>
      <c r="BE7" s="216">
        <v>20</v>
      </c>
      <c r="BF7" s="216">
        <v>23</v>
      </c>
      <c r="BG7" s="200">
        <v>10</v>
      </c>
      <c r="BH7" s="216">
        <v>12</v>
      </c>
      <c r="BI7" s="216">
        <v>16</v>
      </c>
      <c r="BJ7" s="216">
        <v>4</v>
      </c>
      <c r="BK7" s="216">
        <v>17</v>
      </c>
      <c r="BL7" s="200">
        <v>7</v>
      </c>
      <c r="BM7" s="200">
        <v>11</v>
      </c>
      <c r="BN7" s="217">
        <v>10</v>
      </c>
      <c r="BO7" s="200">
        <v>5</v>
      </c>
      <c r="BP7" s="200">
        <v>14</v>
      </c>
      <c r="BQ7" s="200">
        <v>11</v>
      </c>
      <c r="BR7" s="200">
        <v>12</v>
      </c>
      <c r="BS7" s="200">
        <v>7</v>
      </c>
      <c r="BT7" s="200">
        <v>9</v>
      </c>
      <c r="BU7" s="200">
        <v>13</v>
      </c>
      <c r="BV7" s="200">
        <v>8</v>
      </c>
      <c r="BW7" s="202">
        <v>11</v>
      </c>
      <c r="BX7" s="202">
        <v>8</v>
      </c>
      <c r="BY7" s="202">
        <v>4</v>
      </c>
      <c r="BZ7" s="202">
        <v>18</v>
      </c>
      <c r="CA7" s="203">
        <v>11</v>
      </c>
      <c r="CB7" s="203">
        <v>10</v>
      </c>
      <c r="CC7" s="200">
        <v>14</v>
      </c>
      <c r="CD7" s="200">
        <v>9</v>
      </c>
      <c r="CE7" s="200">
        <v>8</v>
      </c>
      <c r="CF7" s="200">
        <v>6</v>
      </c>
      <c r="CG7" s="200">
        <v>14</v>
      </c>
      <c r="CH7" s="203">
        <v>14</v>
      </c>
      <c r="CI7" s="203">
        <v>11</v>
      </c>
      <c r="CJ7" s="200">
        <v>7</v>
      </c>
      <c r="CK7" s="203">
        <v>13</v>
      </c>
      <c r="CL7" s="203">
        <v>12</v>
      </c>
      <c r="CM7" s="203">
        <v>8</v>
      </c>
      <c r="CN7" s="203">
        <v>10</v>
      </c>
      <c r="CO7" s="203">
        <v>7</v>
      </c>
      <c r="CP7" s="203">
        <v>11</v>
      </c>
      <c r="CQ7" s="200">
        <v>15</v>
      </c>
      <c r="CR7" s="203">
        <v>20</v>
      </c>
      <c r="CS7" s="203">
        <v>14</v>
      </c>
      <c r="CT7" s="203">
        <v>26</v>
      </c>
      <c r="CU7" s="200">
        <v>16</v>
      </c>
      <c r="CV7" s="203">
        <v>39</v>
      </c>
      <c r="CW7" s="203">
        <v>58</v>
      </c>
      <c r="CX7" s="203">
        <v>30</v>
      </c>
      <c r="CY7" s="203">
        <v>27</v>
      </c>
      <c r="CZ7" s="200">
        <v>29</v>
      </c>
      <c r="DA7" s="203">
        <v>47</v>
      </c>
      <c r="DB7" s="200">
        <v>42</v>
      </c>
      <c r="DC7" s="203">
        <v>49</v>
      </c>
      <c r="DD7" s="203">
        <v>41</v>
      </c>
      <c r="DE7" s="203">
        <v>127</v>
      </c>
      <c r="DF7" s="203">
        <v>42</v>
      </c>
      <c r="DG7" s="203">
        <v>22</v>
      </c>
      <c r="DH7" s="203">
        <v>18</v>
      </c>
      <c r="DI7" s="200">
        <v>17</v>
      </c>
      <c r="DJ7" s="200">
        <v>17</v>
      </c>
      <c r="DK7" s="200">
        <v>16</v>
      </c>
      <c r="DL7" s="200">
        <v>14</v>
      </c>
      <c r="DM7" s="200">
        <v>19</v>
      </c>
      <c r="DN7" s="200">
        <v>11</v>
      </c>
      <c r="DO7" s="200">
        <v>14</v>
      </c>
      <c r="DP7" s="200">
        <v>14</v>
      </c>
      <c r="DQ7" s="200">
        <v>9</v>
      </c>
      <c r="DR7" s="200">
        <v>16</v>
      </c>
      <c r="DS7" s="200">
        <v>18</v>
      </c>
      <c r="DT7" s="200">
        <v>11</v>
      </c>
      <c r="DU7" s="200">
        <v>13</v>
      </c>
      <c r="DV7" s="200">
        <v>13</v>
      </c>
      <c r="DW7" s="200">
        <v>13</v>
      </c>
      <c r="DX7" s="200">
        <v>16</v>
      </c>
      <c r="DY7" s="200">
        <v>15</v>
      </c>
      <c r="DZ7" s="200">
        <v>22</v>
      </c>
      <c r="EA7" s="200">
        <v>21</v>
      </c>
      <c r="EB7" s="200">
        <v>29</v>
      </c>
      <c r="EC7" s="217">
        <v>50</v>
      </c>
      <c r="ED7" s="200">
        <v>65</v>
      </c>
      <c r="EE7" s="200">
        <v>45</v>
      </c>
      <c r="EF7" s="204">
        <v>27</v>
      </c>
      <c r="EG7" s="204">
        <v>29</v>
      </c>
      <c r="EH7" s="205">
        <v>19</v>
      </c>
      <c r="EI7" s="200">
        <v>14</v>
      </c>
      <c r="EJ7" s="204">
        <v>24</v>
      </c>
      <c r="EK7" s="204">
        <v>20</v>
      </c>
      <c r="EL7" s="204">
        <v>20</v>
      </c>
      <c r="EM7" s="204">
        <v>11</v>
      </c>
      <c r="EN7" s="204">
        <v>15</v>
      </c>
      <c r="EO7" s="204">
        <v>27</v>
      </c>
      <c r="EP7" s="204">
        <v>29</v>
      </c>
      <c r="EQ7" s="204">
        <v>23</v>
      </c>
      <c r="ER7" s="204">
        <v>26</v>
      </c>
      <c r="ES7" s="204">
        <v>22</v>
      </c>
      <c r="ET7" s="204">
        <v>31</v>
      </c>
      <c r="EU7" s="204">
        <v>30</v>
      </c>
      <c r="EV7" s="200">
        <v>41</v>
      </c>
      <c r="EW7" s="204">
        <v>22</v>
      </c>
      <c r="EX7" s="204">
        <v>34</v>
      </c>
      <c r="EY7" s="204">
        <v>25</v>
      </c>
      <c r="EZ7" s="204">
        <v>26</v>
      </c>
      <c r="FA7" s="204">
        <v>19</v>
      </c>
      <c r="FB7" s="204">
        <v>22</v>
      </c>
      <c r="FC7" s="204">
        <v>43</v>
      </c>
      <c r="FD7" s="204">
        <v>16</v>
      </c>
      <c r="FE7" s="204">
        <v>18</v>
      </c>
      <c r="FF7" s="204">
        <v>26</v>
      </c>
      <c r="FG7" s="204">
        <v>17</v>
      </c>
      <c r="FH7" s="206">
        <v>19</v>
      </c>
      <c r="FI7" s="204">
        <v>18</v>
      </c>
      <c r="FJ7" s="204">
        <v>25</v>
      </c>
      <c r="FK7" s="207">
        <v>15</v>
      </c>
      <c r="FL7" s="204">
        <v>10</v>
      </c>
      <c r="FM7" s="205">
        <v>14</v>
      </c>
      <c r="FN7" s="205">
        <v>21</v>
      </c>
      <c r="FO7" s="205">
        <v>16</v>
      </c>
      <c r="FP7" s="205">
        <v>16</v>
      </c>
      <c r="FQ7" s="205">
        <v>15</v>
      </c>
      <c r="FR7" s="200">
        <v>14</v>
      </c>
      <c r="FS7" s="205">
        <v>15</v>
      </c>
      <c r="FT7" s="200">
        <v>14</v>
      </c>
      <c r="FU7" s="200">
        <v>16</v>
      </c>
      <c r="FV7" s="200">
        <v>13</v>
      </c>
      <c r="FW7" s="200">
        <v>10</v>
      </c>
      <c r="FX7" s="200">
        <v>31</v>
      </c>
      <c r="FY7" s="200">
        <v>20</v>
      </c>
      <c r="FZ7" s="200">
        <v>13</v>
      </c>
      <c r="GA7" s="200">
        <v>26</v>
      </c>
      <c r="GB7" s="200">
        <v>9</v>
      </c>
      <c r="GC7" s="200">
        <v>24</v>
      </c>
      <c r="GD7" s="200">
        <v>23</v>
      </c>
      <c r="GE7" s="133">
        <v>14</v>
      </c>
      <c r="GF7" s="133">
        <v>17</v>
      </c>
      <c r="GG7" s="133">
        <v>12</v>
      </c>
      <c r="GH7" s="133">
        <v>22</v>
      </c>
      <c r="GI7" s="133">
        <v>17</v>
      </c>
      <c r="GJ7" s="133">
        <v>13</v>
      </c>
      <c r="GK7" s="133">
        <v>19</v>
      </c>
      <c r="GL7" s="133">
        <v>17</v>
      </c>
      <c r="GM7" s="133">
        <v>22</v>
      </c>
      <c r="GN7" s="122">
        <v>20</v>
      </c>
      <c r="GO7" s="133">
        <v>28</v>
      </c>
      <c r="GP7" s="208">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8">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10">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11">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12">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12">
        <v>20</v>
      </c>
      <c r="UT7" s="212">
        <v>12</v>
      </c>
      <c r="UU7" s="122">
        <v>22</v>
      </c>
      <c r="UV7" s="122">
        <v>12</v>
      </c>
      <c r="UW7" s="122">
        <v>22</v>
      </c>
      <c r="UX7" s="122">
        <v>19</v>
      </c>
      <c r="UY7" s="212">
        <v>23</v>
      </c>
      <c r="UZ7" s="122">
        <v>13</v>
      </c>
      <c r="VA7" s="122">
        <v>13</v>
      </c>
      <c r="VB7" s="122">
        <v>8</v>
      </c>
      <c r="VC7" s="122">
        <v>17</v>
      </c>
      <c r="VD7" s="213">
        <v>15</v>
      </c>
      <c r="VE7" s="122">
        <v>16</v>
      </c>
      <c r="VF7" s="122">
        <v>14</v>
      </c>
      <c r="VG7" s="122">
        <v>17</v>
      </c>
      <c r="VH7" s="122">
        <v>19</v>
      </c>
      <c r="VI7" s="122">
        <v>15</v>
      </c>
      <c r="VJ7" s="122">
        <v>11</v>
      </c>
      <c r="VK7" s="122">
        <v>8</v>
      </c>
      <c r="VL7" s="122">
        <v>16</v>
      </c>
      <c r="VM7" s="122">
        <v>15</v>
      </c>
      <c r="VN7" s="213">
        <v>7</v>
      </c>
      <c r="VO7" s="122">
        <v>6</v>
      </c>
      <c r="VP7" s="122">
        <v>10</v>
      </c>
      <c r="VQ7" s="122">
        <v>11</v>
      </c>
      <c r="VR7" s="122">
        <v>12</v>
      </c>
      <c r="VS7" s="214">
        <v>12</v>
      </c>
      <c r="VT7" s="122">
        <v>10</v>
      </c>
      <c r="VU7" s="122">
        <v>7</v>
      </c>
      <c r="VV7" s="122">
        <v>17</v>
      </c>
      <c r="VW7" s="122">
        <v>8</v>
      </c>
      <c r="VX7" s="122">
        <v>6</v>
      </c>
      <c r="VY7" s="122">
        <v>10</v>
      </c>
      <c r="VZ7" s="122">
        <v>14</v>
      </c>
      <c r="WA7" s="122">
        <v>4</v>
      </c>
      <c r="WB7" s="122">
        <v>6</v>
      </c>
      <c r="WC7" s="122">
        <v>8</v>
      </c>
      <c r="WD7" s="214">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12">
        <v>32</v>
      </c>
      <c r="XL7" s="212">
        <v>17</v>
      </c>
      <c r="XM7" s="212">
        <v>20</v>
      </c>
      <c r="XN7" s="212">
        <v>18</v>
      </c>
      <c r="XO7" s="215">
        <v>13</v>
      </c>
      <c r="XP7" s="213">
        <v>7</v>
      </c>
      <c r="XQ7" s="213">
        <v>12</v>
      </c>
      <c r="XR7" s="213">
        <v>14</v>
      </c>
      <c r="XS7" s="213">
        <v>10</v>
      </c>
      <c r="XT7" s="213">
        <v>11</v>
      </c>
      <c r="XU7" s="213">
        <v>9</v>
      </c>
      <c r="XV7" s="212">
        <v>8</v>
      </c>
      <c r="XW7" s="212">
        <v>10</v>
      </c>
      <c r="XX7" s="212">
        <v>6</v>
      </c>
      <c r="XY7" s="212">
        <v>11</v>
      </c>
      <c r="XZ7" s="212">
        <v>12</v>
      </c>
      <c r="YA7" s="212">
        <v>8</v>
      </c>
      <c r="YB7" s="212">
        <v>9</v>
      </c>
      <c r="YC7" s="212">
        <v>9</v>
      </c>
      <c r="YD7" s="212">
        <v>11</v>
      </c>
      <c r="YE7" s="212">
        <v>19</v>
      </c>
      <c r="YF7" s="212">
        <v>2</v>
      </c>
      <c r="YG7" s="212">
        <v>8</v>
      </c>
      <c r="YH7" s="212">
        <v>15</v>
      </c>
      <c r="YI7" s="212">
        <v>11</v>
      </c>
      <c r="YJ7" s="212">
        <v>11</v>
      </c>
      <c r="YK7" s="212">
        <v>4</v>
      </c>
      <c r="YL7" s="212">
        <v>15</v>
      </c>
      <c r="YM7" s="212">
        <v>12</v>
      </c>
      <c r="YN7" s="212">
        <v>8</v>
      </c>
      <c r="YO7" s="212">
        <v>13</v>
      </c>
      <c r="YP7" s="212">
        <v>11</v>
      </c>
      <c r="YQ7" s="212">
        <v>10</v>
      </c>
      <c r="YR7" s="212">
        <v>17</v>
      </c>
      <c r="YS7" s="212">
        <v>31</v>
      </c>
      <c r="YT7" s="133">
        <v>29</v>
      </c>
      <c r="YU7" s="212">
        <v>32</v>
      </c>
      <c r="YV7" s="212">
        <v>33</v>
      </c>
      <c r="YW7" s="212">
        <v>33</v>
      </c>
      <c r="YX7" s="212">
        <v>27</v>
      </c>
      <c r="YY7" s="212">
        <v>26</v>
      </c>
      <c r="YZ7" s="212">
        <v>40</v>
      </c>
      <c r="ZA7" s="212">
        <v>15</v>
      </c>
      <c r="ZB7" s="212">
        <v>26</v>
      </c>
      <c r="ZC7" s="212">
        <v>24</v>
      </c>
      <c r="ZD7" s="212">
        <v>33</v>
      </c>
      <c r="ZE7" s="210">
        <v>34</v>
      </c>
      <c r="ZF7" s="210">
        <v>57</v>
      </c>
      <c r="ZG7" s="210">
        <v>44</v>
      </c>
      <c r="ZH7" s="210">
        <v>18</v>
      </c>
      <c r="ZI7" s="255">
        <v>11</v>
      </c>
      <c r="ZJ7" s="130">
        <v>6</v>
      </c>
      <c r="ZK7" s="130">
        <v>9</v>
      </c>
      <c r="ZL7" s="130">
        <v>18</v>
      </c>
      <c r="ZM7" s="130">
        <v>11</v>
      </c>
      <c r="ZN7" s="130">
        <v>18</v>
      </c>
      <c r="ZO7" s="130">
        <v>43</v>
      </c>
      <c r="ZP7" s="210">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54">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40">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41">
        <v>25</v>
      </c>
      <c r="AJF7" s="436">
        <v>14</v>
      </c>
      <c r="AJG7" s="443"/>
      <c r="AJH7" s="443"/>
      <c r="AJI7" s="443"/>
      <c r="AJJ7" s="443"/>
      <c r="AJK7" s="443"/>
      <c r="AJL7" s="443"/>
      <c r="AJM7" s="443"/>
      <c r="AJN7" s="443"/>
      <c r="AJO7" s="443"/>
      <c r="AJP7" s="443"/>
      <c r="AJQ7" s="443"/>
      <c r="AJR7" s="443"/>
      <c r="AJS7" s="443"/>
      <c r="AJT7" s="443"/>
      <c r="AJU7" s="443"/>
      <c r="AJV7" s="443"/>
      <c r="AJW7" s="443"/>
      <c r="AJX7" s="443"/>
      <c r="AJY7" s="443"/>
      <c r="AJZ7" s="443"/>
      <c r="AKA7" s="443"/>
      <c r="AKB7" s="443"/>
      <c r="AKC7" s="443"/>
      <c r="AKD7" s="443"/>
      <c r="AKE7" s="443"/>
      <c r="AKF7" s="443"/>
      <c r="AKG7" s="443"/>
      <c r="AKH7" s="443"/>
      <c r="AKI7" s="443"/>
      <c r="AKJ7" s="443"/>
      <c r="AKK7" s="443"/>
      <c r="AKL7" s="443"/>
      <c r="AKM7" s="443"/>
      <c r="AKN7" s="443"/>
      <c r="AKO7" s="443"/>
      <c r="AKP7" s="443"/>
      <c r="AKQ7" s="443"/>
      <c r="AKR7" s="443"/>
      <c r="AKS7" s="443"/>
      <c r="AKT7" s="443"/>
      <c r="AKU7" s="443"/>
      <c r="AKV7" s="443"/>
      <c r="AKW7" s="443"/>
      <c r="AKX7" s="443"/>
      <c r="AKY7" s="443"/>
      <c r="AKZ7" s="443"/>
      <c r="ALA7" s="443"/>
      <c r="ALB7" s="443"/>
      <c r="ALC7" s="443"/>
      <c r="ALD7" s="443"/>
      <c r="ALE7" s="443"/>
      <c r="ALF7" s="443"/>
    </row>
    <row r="8" spans="1:994" ht="12.75" customHeight="1" x14ac:dyDescent="0.3">
      <c r="A8" s="199">
        <v>23</v>
      </c>
      <c r="B8" s="200" t="s">
        <v>182</v>
      </c>
      <c r="C8" s="216">
        <v>3224</v>
      </c>
      <c r="D8" s="216">
        <v>3287</v>
      </c>
      <c r="E8" s="216">
        <v>2209</v>
      </c>
      <c r="F8" s="216">
        <v>1738</v>
      </c>
      <c r="G8" s="216">
        <v>1962</v>
      </c>
      <c r="H8" s="216">
        <v>1869</v>
      </c>
      <c r="I8" s="216">
        <v>1818</v>
      </c>
      <c r="J8" s="216">
        <v>1903</v>
      </c>
      <c r="K8" s="216">
        <v>1732</v>
      </c>
      <c r="L8" s="216">
        <v>1455</v>
      </c>
      <c r="M8" s="216">
        <v>1531</v>
      </c>
      <c r="N8" s="216">
        <v>1441</v>
      </c>
      <c r="O8" s="219">
        <v>1494</v>
      </c>
      <c r="P8" s="216">
        <v>1424</v>
      </c>
      <c r="Q8" s="216">
        <v>1477</v>
      </c>
      <c r="R8" s="216">
        <v>1271</v>
      </c>
      <c r="S8" s="216">
        <v>1258</v>
      </c>
      <c r="T8" s="216">
        <v>1231</v>
      </c>
      <c r="U8" s="216">
        <v>1114</v>
      </c>
      <c r="V8" s="216">
        <v>1200</v>
      </c>
      <c r="W8" s="216">
        <v>1027</v>
      </c>
      <c r="X8" s="216">
        <v>1186</v>
      </c>
      <c r="Y8" s="216">
        <v>1028</v>
      </c>
      <c r="Z8" s="216">
        <v>1076</v>
      </c>
      <c r="AA8" s="216">
        <v>1065</v>
      </c>
      <c r="AB8" s="216">
        <v>1398</v>
      </c>
      <c r="AC8" s="216">
        <v>1172</v>
      </c>
      <c r="AD8" s="216">
        <v>906</v>
      </c>
      <c r="AE8" s="216">
        <v>975</v>
      </c>
      <c r="AF8" s="216">
        <v>1036</v>
      </c>
      <c r="AG8" s="216">
        <v>937</v>
      </c>
      <c r="AH8" s="216">
        <v>1001</v>
      </c>
      <c r="AI8" s="216">
        <v>1019</v>
      </c>
      <c r="AJ8" s="216">
        <v>1015</v>
      </c>
      <c r="AK8" s="216">
        <v>1033</v>
      </c>
      <c r="AL8" s="216">
        <v>1183</v>
      </c>
      <c r="AM8" s="216">
        <v>1129</v>
      </c>
      <c r="AN8" s="216">
        <v>1160</v>
      </c>
      <c r="AO8" s="216">
        <v>1615</v>
      </c>
      <c r="AP8" s="216">
        <v>1671</v>
      </c>
      <c r="AQ8" s="216">
        <v>1955</v>
      </c>
      <c r="AR8" s="216">
        <v>1702</v>
      </c>
      <c r="AS8" s="216">
        <v>1679</v>
      </c>
      <c r="AT8" s="216">
        <v>2101</v>
      </c>
      <c r="AU8" s="216">
        <v>2386</v>
      </c>
      <c r="AV8" s="216">
        <v>2384</v>
      </c>
      <c r="AW8" s="216">
        <v>3373</v>
      </c>
      <c r="AX8" s="216">
        <v>3160</v>
      </c>
      <c r="AY8" s="216">
        <v>2924</v>
      </c>
      <c r="AZ8" s="216">
        <v>3356</v>
      </c>
      <c r="BA8" s="216">
        <v>4115</v>
      </c>
      <c r="BB8" s="216">
        <v>3901</v>
      </c>
      <c r="BC8" s="216">
        <v>3441</v>
      </c>
      <c r="BD8" s="216">
        <v>2550</v>
      </c>
      <c r="BE8" s="216">
        <v>2620</v>
      </c>
      <c r="BF8" s="216">
        <v>3820</v>
      </c>
      <c r="BG8" s="200">
        <v>3246</v>
      </c>
      <c r="BH8" s="216">
        <v>2311</v>
      </c>
      <c r="BI8" s="216">
        <v>2030</v>
      </c>
      <c r="BJ8" s="216">
        <v>2206</v>
      </c>
      <c r="BK8" s="216">
        <v>2267</v>
      </c>
      <c r="BL8" s="200">
        <v>2279</v>
      </c>
      <c r="BM8" s="200">
        <v>2424</v>
      </c>
      <c r="BN8" s="217">
        <v>2140</v>
      </c>
      <c r="BO8" s="200">
        <v>2201</v>
      </c>
      <c r="BP8" s="200">
        <v>2170</v>
      </c>
      <c r="BQ8" s="200">
        <v>2085</v>
      </c>
      <c r="BR8" s="200">
        <v>2115</v>
      </c>
      <c r="BS8" s="200">
        <v>1981</v>
      </c>
      <c r="BT8" s="200">
        <v>1921</v>
      </c>
      <c r="BU8" s="200">
        <v>1712</v>
      </c>
      <c r="BV8" s="200">
        <v>1899</v>
      </c>
      <c r="BW8" s="202">
        <v>1652</v>
      </c>
      <c r="BX8" s="202">
        <v>1943</v>
      </c>
      <c r="BY8" s="202">
        <v>1931</v>
      </c>
      <c r="BZ8" s="202">
        <v>1668</v>
      </c>
      <c r="CA8" s="203">
        <v>1758</v>
      </c>
      <c r="CB8" s="203">
        <v>1510</v>
      </c>
      <c r="CC8" s="200">
        <v>1846</v>
      </c>
      <c r="CD8" s="200">
        <v>1405</v>
      </c>
      <c r="CE8" s="200">
        <v>1528</v>
      </c>
      <c r="CF8" s="200">
        <v>1608</v>
      </c>
      <c r="CG8" s="200">
        <v>1668</v>
      </c>
      <c r="CH8" s="203">
        <v>1547</v>
      </c>
      <c r="CI8" s="203">
        <v>1788</v>
      </c>
      <c r="CJ8" s="200">
        <v>1982</v>
      </c>
      <c r="CK8" s="203">
        <v>1769</v>
      </c>
      <c r="CL8" s="203">
        <v>1758</v>
      </c>
      <c r="CM8" s="203">
        <v>1720</v>
      </c>
      <c r="CN8" s="203">
        <v>2014</v>
      </c>
      <c r="CO8" s="203">
        <v>2272</v>
      </c>
      <c r="CP8" s="203">
        <v>2941</v>
      </c>
      <c r="CQ8" s="200">
        <v>2700</v>
      </c>
      <c r="CR8" s="203">
        <v>2851</v>
      </c>
      <c r="CS8" s="203">
        <v>3053</v>
      </c>
      <c r="CT8" s="203">
        <v>4106</v>
      </c>
      <c r="CU8" s="200">
        <v>4171</v>
      </c>
      <c r="CV8" s="203">
        <v>3886</v>
      </c>
      <c r="CW8" s="203">
        <v>3743</v>
      </c>
      <c r="CX8" s="203">
        <v>4945</v>
      </c>
      <c r="CY8" s="203">
        <v>4235</v>
      </c>
      <c r="CZ8" s="200">
        <v>7547</v>
      </c>
      <c r="DA8" s="203">
        <v>9674</v>
      </c>
      <c r="DB8" s="200">
        <v>5733</v>
      </c>
      <c r="DC8" s="203">
        <v>5104</v>
      </c>
      <c r="DD8" s="203">
        <v>4065</v>
      </c>
      <c r="DE8" s="203">
        <v>3485</v>
      </c>
      <c r="DF8" s="203">
        <v>4405</v>
      </c>
      <c r="DG8" s="203">
        <v>4370</v>
      </c>
      <c r="DH8" s="203">
        <v>4043</v>
      </c>
      <c r="DI8" s="200">
        <v>3908</v>
      </c>
      <c r="DJ8" s="200">
        <v>4170</v>
      </c>
      <c r="DK8" s="200">
        <v>4297</v>
      </c>
      <c r="DL8" s="200">
        <v>3589</v>
      </c>
      <c r="DM8" s="200">
        <v>3705</v>
      </c>
      <c r="DN8" s="200">
        <v>3768</v>
      </c>
      <c r="DO8" s="200">
        <v>3737</v>
      </c>
      <c r="DP8" s="200">
        <v>3907</v>
      </c>
      <c r="DQ8" s="200">
        <v>3182</v>
      </c>
      <c r="DR8" s="200">
        <v>3372</v>
      </c>
      <c r="DS8" s="200">
        <v>3223</v>
      </c>
      <c r="DT8" s="200">
        <v>3318</v>
      </c>
      <c r="DU8" s="200">
        <v>3869</v>
      </c>
      <c r="DV8" s="200">
        <v>3245</v>
      </c>
      <c r="DW8" s="200">
        <v>3152</v>
      </c>
      <c r="DX8" s="200">
        <v>3213</v>
      </c>
      <c r="DY8" s="200">
        <v>2835</v>
      </c>
      <c r="DZ8" s="200">
        <v>2918</v>
      </c>
      <c r="EA8" s="200">
        <v>3055</v>
      </c>
      <c r="EB8" s="200">
        <v>2576</v>
      </c>
      <c r="EC8" s="217">
        <v>3487</v>
      </c>
      <c r="ED8" s="200">
        <v>2749</v>
      </c>
      <c r="EE8" s="200">
        <v>2604</v>
      </c>
      <c r="EF8" s="204">
        <v>2687</v>
      </c>
      <c r="EG8" s="204">
        <v>2778</v>
      </c>
      <c r="EH8" s="205">
        <v>2750</v>
      </c>
      <c r="EI8" s="200">
        <v>2612</v>
      </c>
      <c r="EJ8" s="204">
        <v>2492</v>
      </c>
      <c r="EK8" s="204">
        <v>2951</v>
      </c>
      <c r="EL8" s="204">
        <v>2908</v>
      </c>
      <c r="EM8" s="204">
        <v>2868</v>
      </c>
      <c r="EN8" s="204">
        <v>2563</v>
      </c>
      <c r="EO8" s="204">
        <v>3038</v>
      </c>
      <c r="EP8" s="204">
        <v>3184</v>
      </c>
      <c r="EQ8" s="204">
        <v>3580</v>
      </c>
      <c r="ER8" s="204">
        <v>3916</v>
      </c>
      <c r="ES8" s="204">
        <v>3671</v>
      </c>
      <c r="ET8" s="204">
        <v>3981</v>
      </c>
      <c r="EU8" s="204">
        <v>3910</v>
      </c>
      <c r="EV8" s="200">
        <v>4563</v>
      </c>
      <c r="EW8" s="204">
        <v>3788</v>
      </c>
      <c r="EX8" s="204">
        <v>4840</v>
      </c>
      <c r="EY8" s="204">
        <v>4378</v>
      </c>
      <c r="EZ8" s="204">
        <v>5197</v>
      </c>
      <c r="FA8" s="204">
        <v>4237</v>
      </c>
      <c r="FB8" s="204">
        <v>4698</v>
      </c>
      <c r="FC8" s="204">
        <v>4574</v>
      </c>
      <c r="FD8" s="204">
        <v>3616</v>
      </c>
      <c r="FE8" s="204">
        <v>3364</v>
      </c>
      <c r="FF8" s="204">
        <v>3222</v>
      </c>
      <c r="FG8" s="204">
        <v>3429</v>
      </c>
      <c r="FH8" s="206">
        <v>3748</v>
      </c>
      <c r="FI8" s="204">
        <v>3228</v>
      </c>
      <c r="FJ8" s="204">
        <v>3178</v>
      </c>
      <c r="FK8" s="207">
        <v>3226</v>
      </c>
      <c r="FL8" s="204">
        <v>3104</v>
      </c>
      <c r="FM8" s="205">
        <v>3040</v>
      </c>
      <c r="FN8" s="205">
        <v>2872</v>
      </c>
      <c r="FO8" s="205">
        <v>3354</v>
      </c>
      <c r="FP8" s="205">
        <v>3529</v>
      </c>
      <c r="FQ8" s="205">
        <v>2835</v>
      </c>
      <c r="FR8" s="200">
        <v>2650</v>
      </c>
      <c r="FS8" s="205">
        <v>2796</v>
      </c>
      <c r="FT8" s="200">
        <v>3000</v>
      </c>
      <c r="FU8" s="200">
        <v>2590</v>
      </c>
      <c r="FV8" s="200">
        <v>2693</v>
      </c>
      <c r="FW8" s="200">
        <v>2869</v>
      </c>
      <c r="FX8" s="200">
        <v>2762</v>
      </c>
      <c r="FY8" s="200">
        <v>2887</v>
      </c>
      <c r="FZ8" s="200">
        <v>1919</v>
      </c>
      <c r="GA8" s="200">
        <v>2399</v>
      </c>
      <c r="GB8" s="200">
        <v>2366</v>
      </c>
      <c r="GC8" s="200">
        <v>2353</v>
      </c>
      <c r="GD8" s="200">
        <v>2233</v>
      </c>
      <c r="GE8" s="133">
        <v>1930</v>
      </c>
      <c r="GF8" s="133">
        <v>1973</v>
      </c>
      <c r="GG8" s="133">
        <v>2170</v>
      </c>
      <c r="GH8" s="133">
        <v>2155</v>
      </c>
      <c r="GI8" s="133">
        <v>2080</v>
      </c>
      <c r="GJ8" s="133">
        <v>2041</v>
      </c>
      <c r="GK8" s="133">
        <v>2275</v>
      </c>
      <c r="GL8" s="133">
        <v>2541</v>
      </c>
      <c r="GM8" s="133">
        <v>2550</v>
      </c>
      <c r="GN8" s="122">
        <v>2052</v>
      </c>
      <c r="GO8" s="133">
        <v>2348</v>
      </c>
      <c r="GP8" s="208">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8">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10">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11">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12">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12">
        <v>1268</v>
      </c>
      <c r="UT8" s="212">
        <v>1072</v>
      </c>
      <c r="UU8" s="122">
        <v>1179</v>
      </c>
      <c r="UV8" s="122">
        <v>1325</v>
      </c>
      <c r="UW8" s="122">
        <v>1951</v>
      </c>
      <c r="UX8" s="122">
        <v>2369</v>
      </c>
      <c r="UY8" s="212">
        <v>1981</v>
      </c>
      <c r="UZ8" s="122">
        <v>1399</v>
      </c>
      <c r="VA8" s="122">
        <v>1498</v>
      </c>
      <c r="VB8" s="122">
        <v>1787</v>
      </c>
      <c r="VC8" s="122">
        <v>2532</v>
      </c>
      <c r="VD8" s="213">
        <v>1687</v>
      </c>
      <c r="VE8" s="122">
        <v>2190</v>
      </c>
      <c r="VF8" s="122">
        <v>1736</v>
      </c>
      <c r="VG8" s="122">
        <v>2001</v>
      </c>
      <c r="VH8" s="122">
        <v>2038</v>
      </c>
      <c r="VI8" s="122">
        <v>1936</v>
      </c>
      <c r="VJ8" s="122">
        <v>1649</v>
      </c>
      <c r="VK8" s="122">
        <v>1994</v>
      </c>
      <c r="VL8" s="122">
        <v>2218</v>
      </c>
      <c r="VM8" s="122">
        <v>1466</v>
      </c>
      <c r="VN8" s="213">
        <v>1428</v>
      </c>
      <c r="VO8" s="122">
        <v>1463</v>
      </c>
      <c r="VP8" s="122">
        <v>1359</v>
      </c>
      <c r="VQ8" s="122">
        <v>1528</v>
      </c>
      <c r="VR8" s="122">
        <v>1680</v>
      </c>
      <c r="VS8" s="214">
        <v>1348</v>
      </c>
      <c r="VT8" s="122">
        <v>1155</v>
      </c>
      <c r="VU8" s="122">
        <v>1180</v>
      </c>
      <c r="VV8" s="122">
        <v>1146</v>
      </c>
      <c r="VW8" s="122">
        <v>1225</v>
      </c>
      <c r="VX8" s="122">
        <v>1291</v>
      </c>
      <c r="VY8" s="122">
        <v>1133</v>
      </c>
      <c r="VZ8" s="122">
        <v>1342</v>
      </c>
      <c r="WA8" s="122">
        <v>1094</v>
      </c>
      <c r="WB8" s="122">
        <v>1078</v>
      </c>
      <c r="WC8" s="122">
        <v>1183</v>
      </c>
      <c r="WD8" s="214">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12">
        <v>2362</v>
      </c>
      <c r="XL8" s="212">
        <v>1622</v>
      </c>
      <c r="XM8" s="212">
        <v>1838</v>
      </c>
      <c r="XN8" s="212">
        <v>1636</v>
      </c>
      <c r="XO8" s="215">
        <v>1436</v>
      </c>
      <c r="XP8" s="213">
        <v>1333</v>
      </c>
      <c r="XQ8" s="213">
        <v>1561</v>
      </c>
      <c r="XR8" s="213">
        <v>1837</v>
      </c>
      <c r="XS8" s="213">
        <v>1557</v>
      </c>
      <c r="XT8" s="213">
        <v>1354</v>
      </c>
      <c r="XU8" s="213">
        <v>1264</v>
      </c>
      <c r="XV8" s="212">
        <v>1313</v>
      </c>
      <c r="XW8" s="212">
        <v>1401</v>
      </c>
      <c r="XX8" s="212">
        <v>1564</v>
      </c>
      <c r="XY8" s="212">
        <v>1320</v>
      </c>
      <c r="XZ8" s="212">
        <v>1365</v>
      </c>
      <c r="YA8" s="212">
        <v>1225</v>
      </c>
      <c r="YB8" s="212">
        <v>1179</v>
      </c>
      <c r="YC8" s="212">
        <v>1196</v>
      </c>
      <c r="YD8" s="212">
        <v>1404</v>
      </c>
      <c r="YE8" s="212">
        <v>1618</v>
      </c>
      <c r="YF8" s="212">
        <v>976</v>
      </c>
      <c r="YG8" s="212">
        <v>1113</v>
      </c>
      <c r="YH8" s="212">
        <v>1202</v>
      </c>
      <c r="YI8" s="212">
        <v>1167</v>
      </c>
      <c r="YJ8" s="212">
        <v>1160</v>
      </c>
      <c r="YK8" s="212">
        <v>1186</v>
      </c>
      <c r="YL8" s="212">
        <v>1314</v>
      </c>
      <c r="YM8" s="212">
        <v>1299</v>
      </c>
      <c r="YN8" s="212">
        <v>1437</v>
      </c>
      <c r="YO8" s="212">
        <v>1506</v>
      </c>
      <c r="YP8" s="212">
        <v>1445</v>
      </c>
      <c r="YQ8" s="212">
        <v>1420</v>
      </c>
      <c r="YR8" s="212">
        <v>1567</v>
      </c>
      <c r="YS8" s="212">
        <v>1817</v>
      </c>
      <c r="YT8" s="133">
        <v>1873</v>
      </c>
      <c r="YU8" s="212">
        <v>1844</v>
      </c>
      <c r="YV8" s="212">
        <v>1855</v>
      </c>
      <c r="YW8" s="212">
        <v>2017</v>
      </c>
      <c r="YX8" s="212">
        <v>2378</v>
      </c>
      <c r="YY8" s="212">
        <v>2914</v>
      </c>
      <c r="YZ8" s="212">
        <v>3532</v>
      </c>
      <c r="ZA8" s="212">
        <v>2272</v>
      </c>
      <c r="ZB8" s="212">
        <v>2930</v>
      </c>
      <c r="ZC8" s="212">
        <v>3772</v>
      </c>
      <c r="ZD8" s="212">
        <v>3811</v>
      </c>
      <c r="ZE8" s="210">
        <v>2640</v>
      </c>
      <c r="ZF8" s="210">
        <v>3012</v>
      </c>
      <c r="ZG8" s="210">
        <v>3010</v>
      </c>
      <c r="ZH8" s="210">
        <v>1844</v>
      </c>
      <c r="ZI8" s="255">
        <v>2277</v>
      </c>
      <c r="ZJ8" s="130">
        <v>1975</v>
      </c>
      <c r="ZK8" s="130">
        <v>1600</v>
      </c>
      <c r="ZL8" s="130">
        <v>1648</v>
      </c>
      <c r="ZM8" s="130">
        <v>1763</v>
      </c>
      <c r="ZN8" s="130">
        <v>1979</v>
      </c>
      <c r="ZO8" s="130">
        <v>5210</v>
      </c>
      <c r="ZP8" s="210">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54">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40">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41">
        <v>4098</v>
      </c>
      <c r="AJF8" s="436">
        <v>1561</v>
      </c>
      <c r="AJG8" s="443"/>
      <c r="AJH8" s="443"/>
      <c r="AJI8" s="443"/>
      <c r="AJJ8" s="443"/>
      <c r="AJK8" s="443"/>
      <c r="AJL8" s="443"/>
      <c r="AJM8" s="443"/>
      <c r="AJN8" s="443"/>
      <c r="AJO8" s="443"/>
      <c r="AJP8" s="443"/>
      <c r="AJQ8" s="443"/>
      <c r="AJR8" s="443"/>
      <c r="AJS8" s="443"/>
      <c r="AJT8" s="443"/>
      <c r="AJU8" s="443"/>
      <c r="AJV8" s="443"/>
      <c r="AJW8" s="443"/>
      <c r="AJX8" s="443"/>
      <c r="AJY8" s="443"/>
      <c r="AJZ8" s="443"/>
      <c r="AKA8" s="443"/>
      <c r="AKB8" s="443"/>
      <c r="AKC8" s="443"/>
      <c r="AKD8" s="443"/>
      <c r="AKE8" s="443"/>
      <c r="AKF8" s="443"/>
      <c r="AKG8" s="443"/>
      <c r="AKH8" s="443"/>
      <c r="AKI8" s="443"/>
      <c r="AKJ8" s="443"/>
      <c r="AKK8" s="443"/>
      <c r="AKL8" s="443"/>
      <c r="AKM8" s="443"/>
      <c r="AKN8" s="443"/>
      <c r="AKO8" s="443"/>
      <c r="AKP8" s="443"/>
      <c r="AKQ8" s="443"/>
      <c r="AKR8" s="443"/>
      <c r="AKS8" s="443"/>
      <c r="AKT8" s="443"/>
      <c r="AKU8" s="443"/>
      <c r="AKV8" s="443"/>
      <c r="AKW8" s="443"/>
      <c r="AKX8" s="443"/>
      <c r="AKY8" s="443"/>
      <c r="AKZ8" s="443"/>
      <c r="ALA8" s="443"/>
      <c r="ALB8" s="443"/>
      <c r="ALC8" s="443"/>
      <c r="ALD8" s="443"/>
      <c r="ALE8" s="443"/>
      <c r="ALF8" s="443"/>
    </row>
    <row r="9" spans="1:994" ht="12.75" customHeight="1" x14ac:dyDescent="0.3">
      <c r="A9" s="199">
        <v>31</v>
      </c>
      <c r="B9" s="200" t="s">
        <v>183</v>
      </c>
      <c r="C9" s="216">
        <v>436</v>
      </c>
      <c r="D9" s="216">
        <v>400</v>
      </c>
      <c r="E9" s="216">
        <v>326</v>
      </c>
      <c r="F9" s="216">
        <v>219</v>
      </c>
      <c r="G9" s="216">
        <v>279</v>
      </c>
      <c r="H9" s="216">
        <v>267</v>
      </c>
      <c r="I9" s="216">
        <v>337</v>
      </c>
      <c r="J9" s="216">
        <v>286</v>
      </c>
      <c r="K9" s="216">
        <v>223</v>
      </c>
      <c r="L9" s="216">
        <v>275</v>
      </c>
      <c r="M9" s="216">
        <v>372</v>
      </c>
      <c r="N9" s="216">
        <v>448</v>
      </c>
      <c r="O9" s="219">
        <v>793</v>
      </c>
      <c r="P9" s="216">
        <v>482</v>
      </c>
      <c r="Q9" s="216">
        <v>317</v>
      </c>
      <c r="R9" s="216">
        <v>430</v>
      </c>
      <c r="S9" s="216">
        <v>429</v>
      </c>
      <c r="T9" s="216">
        <v>295</v>
      </c>
      <c r="U9" s="216">
        <v>441</v>
      </c>
      <c r="V9" s="216">
        <v>608</v>
      </c>
      <c r="W9" s="216">
        <v>196</v>
      </c>
      <c r="X9" s="216">
        <v>250</v>
      </c>
      <c r="Y9" s="216">
        <v>257</v>
      </c>
      <c r="Z9" s="216">
        <v>393</v>
      </c>
      <c r="AA9" s="216">
        <v>730</v>
      </c>
      <c r="AB9" s="216">
        <v>859</v>
      </c>
      <c r="AC9" s="216">
        <v>295</v>
      </c>
      <c r="AD9" s="216">
        <v>230</v>
      </c>
      <c r="AE9" s="216">
        <v>225</v>
      </c>
      <c r="AF9" s="216">
        <v>285</v>
      </c>
      <c r="AG9" s="216">
        <v>286</v>
      </c>
      <c r="AH9" s="216">
        <v>245</v>
      </c>
      <c r="AI9" s="216">
        <v>256</v>
      </c>
      <c r="AJ9" s="216">
        <v>226</v>
      </c>
      <c r="AK9" s="216">
        <v>205</v>
      </c>
      <c r="AL9" s="216">
        <v>200</v>
      </c>
      <c r="AM9" s="216">
        <v>246</v>
      </c>
      <c r="AN9" s="216">
        <v>238</v>
      </c>
      <c r="AO9" s="216">
        <v>153</v>
      </c>
      <c r="AP9" s="216">
        <v>270</v>
      </c>
      <c r="AQ9" s="216">
        <v>355</v>
      </c>
      <c r="AR9" s="216">
        <v>545</v>
      </c>
      <c r="AS9" s="216">
        <v>449</v>
      </c>
      <c r="AT9" s="216">
        <v>555</v>
      </c>
      <c r="AU9" s="216">
        <v>700</v>
      </c>
      <c r="AV9" s="216">
        <v>920</v>
      </c>
      <c r="AW9" s="216">
        <v>480</v>
      </c>
      <c r="AX9" s="216">
        <v>445</v>
      </c>
      <c r="AY9" s="216">
        <v>340</v>
      </c>
      <c r="AZ9" s="216">
        <v>529</v>
      </c>
      <c r="BA9" s="216">
        <v>1593</v>
      </c>
      <c r="BB9" s="216">
        <v>501</v>
      </c>
      <c r="BC9" s="216">
        <v>409</v>
      </c>
      <c r="BD9" s="216">
        <v>320</v>
      </c>
      <c r="BE9" s="216">
        <v>293</v>
      </c>
      <c r="BF9" s="216">
        <v>291</v>
      </c>
      <c r="BG9" s="200">
        <v>236</v>
      </c>
      <c r="BH9" s="216">
        <v>373</v>
      </c>
      <c r="BI9" s="216">
        <v>328</v>
      </c>
      <c r="BJ9" s="216">
        <v>235</v>
      </c>
      <c r="BK9" s="216">
        <v>310</v>
      </c>
      <c r="BL9" s="200">
        <v>302</v>
      </c>
      <c r="BM9" s="200">
        <v>373</v>
      </c>
      <c r="BN9" s="217">
        <v>396</v>
      </c>
      <c r="BO9" s="200">
        <v>392</v>
      </c>
      <c r="BP9" s="200">
        <v>579</v>
      </c>
      <c r="BQ9" s="200">
        <v>570</v>
      </c>
      <c r="BR9" s="200">
        <v>396</v>
      </c>
      <c r="BS9" s="200">
        <v>508</v>
      </c>
      <c r="BT9" s="200">
        <v>377</v>
      </c>
      <c r="BU9" s="200">
        <v>457</v>
      </c>
      <c r="BV9" s="200">
        <v>441</v>
      </c>
      <c r="BW9" s="202">
        <v>373</v>
      </c>
      <c r="BX9" s="202">
        <v>254</v>
      </c>
      <c r="BY9" s="202">
        <v>223</v>
      </c>
      <c r="BZ9" s="202">
        <v>467</v>
      </c>
      <c r="CA9" s="203">
        <v>306</v>
      </c>
      <c r="CB9" s="203">
        <v>478</v>
      </c>
      <c r="CC9" s="200">
        <v>496</v>
      </c>
      <c r="CD9" s="200">
        <v>259</v>
      </c>
      <c r="CE9" s="200">
        <v>404</v>
      </c>
      <c r="CF9" s="200">
        <v>280</v>
      </c>
      <c r="CG9" s="200">
        <v>271</v>
      </c>
      <c r="CH9" s="203">
        <v>224</v>
      </c>
      <c r="CI9" s="203">
        <v>239</v>
      </c>
      <c r="CJ9" s="200">
        <v>242</v>
      </c>
      <c r="CK9" s="203">
        <v>186</v>
      </c>
      <c r="CL9" s="203">
        <v>204</v>
      </c>
      <c r="CM9" s="203">
        <v>230</v>
      </c>
      <c r="CN9" s="203">
        <v>176</v>
      </c>
      <c r="CO9" s="203">
        <v>206</v>
      </c>
      <c r="CP9" s="203">
        <v>302</v>
      </c>
      <c r="CQ9" s="200">
        <v>313</v>
      </c>
      <c r="CR9" s="203">
        <v>384</v>
      </c>
      <c r="CS9" s="203">
        <v>436</v>
      </c>
      <c r="CT9" s="203">
        <v>475</v>
      </c>
      <c r="CU9" s="200">
        <v>557</v>
      </c>
      <c r="CV9" s="203">
        <v>727</v>
      </c>
      <c r="CW9" s="203">
        <v>1317</v>
      </c>
      <c r="CX9" s="203">
        <v>599</v>
      </c>
      <c r="CY9" s="203">
        <v>427</v>
      </c>
      <c r="CZ9" s="200">
        <v>445</v>
      </c>
      <c r="DA9" s="203">
        <v>1679</v>
      </c>
      <c r="DB9" s="200">
        <v>724</v>
      </c>
      <c r="DC9" s="203">
        <v>551</v>
      </c>
      <c r="DD9" s="203">
        <v>410</v>
      </c>
      <c r="DE9" s="203">
        <v>386</v>
      </c>
      <c r="DF9" s="203">
        <v>560</v>
      </c>
      <c r="DG9" s="203">
        <v>420</v>
      </c>
      <c r="DH9" s="203">
        <v>390</v>
      </c>
      <c r="DI9" s="200">
        <v>526</v>
      </c>
      <c r="DJ9" s="200">
        <v>615</v>
      </c>
      <c r="DK9" s="200">
        <v>435</v>
      </c>
      <c r="DL9" s="200">
        <v>318</v>
      </c>
      <c r="DM9" s="200">
        <v>435</v>
      </c>
      <c r="DN9" s="200">
        <v>420</v>
      </c>
      <c r="DO9" s="200">
        <v>687</v>
      </c>
      <c r="DP9" s="200">
        <v>806</v>
      </c>
      <c r="DQ9" s="200">
        <v>619</v>
      </c>
      <c r="DR9" s="200">
        <v>496</v>
      </c>
      <c r="DS9" s="200">
        <v>773</v>
      </c>
      <c r="DT9" s="200">
        <v>343</v>
      </c>
      <c r="DU9" s="200">
        <v>296</v>
      </c>
      <c r="DV9" s="200">
        <v>655</v>
      </c>
      <c r="DW9" s="200">
        <v>1037</v>
      </c>
      <c r="DX9" s="200">
        <v>481</v>
      </c>
      <c r="DY9" s="200">
        <v>215</v>
      </c>
      <c r="DZ9" s="200">
        <v>289</v>
      </c>
      <c r="EA9" s="200">
        <v>486</v>
      </c>
      <c r="EB9" s="200">
        <v>597</v>
      </c>
      <c r="EC9" s="217">
        <v>590</v>
      </c>
      <c r="ED9" s="200">
        <v>543</v>
      </c>
      <c r="EE9" s="200">
        <v>367</v>
      </c>
      <c r="EF9" s="204">
        <v>475</v>
      </c>
      <c r="EG9" s="204">
        <v>678</v>
      </c>
      <c r="EH9" s="205">
        <v>538</v>
      </c>
      <c r="EI9" s="200">
        <v>595</v>
      </c>
      <c r="EJ9" s="204">
        <v>397</v>
      </c>
      <c r="EK9" s="204">
        <v>476</v>
      </c>
      <c r="EL9" s="204">
        <v>438</v>
      </c>
      <c r="EM9" s="204">
        <v>292</v>
      </c>
      <c r="EN9" s="204">
        <v>412</v>
      </c>
      <c r="EO9" s="204">
        <v>557</v>
      </c>
      <c r="EP9" s="204">
        <v>1095</v>
      </c>
      <c r="EQ9" s="204">
        <v>610</v>
      </c>
      <c r="ER9" s="204">
        <v>534</v>
      </c>
      <c r="ES9" s="204">
        <v>509</v>
      </c>
      <c r="ET9" s="204">
        <v>870</v>
      </c>
      <c r="EU9" s="204">
        <v>466</v>
      </c>
      <c r="EV9" s="200">
        <v>593</v>
      </c>
      <c r="EW9" s="204">
        <v>1232</v>
      </c>
      <c r="EX9" s="204">
        <v>802</v>
      </c>
      <c r="EY9" s="204">
        <v>424</v>
      </c>
      <c r="EZ9" s="204">
        <v>464</v>
      </c>
      <c r="FA9" s="204">
        <v>1840</v>
      </c>
      <c r="FB9" s="204">
        <v>826</v>
      </c>
      <c r="FC9" s="204">
        <v>626</v>
      </c>
      <c r="FD9" s="204">
        <v>385</v>
      </c>
      <c r="FE9" s="204">
        <v>486</v>
      </c>
      <c r="FF9" s="204">
        <v>521</v>
      </c>
      <c r="FG9" s="204">
        <v>428</v>
      </c>
      <c r="FH9" s="206">
        <v>369</v>
      </c>
      <c r="FI9" s="204">
        <v>421</v>
      </c>
      <c r="FJ9" s="204">
        <v>443</v>
      </c>
      <c r="FK9" s="207">
        <v>354</v>
      </c>
      <c r="FL9" s="204">
        <v>486</v>
      </c>
      <c r="FM9" s="205">
        <v>336</v>
      </c>
      <c r="FN9" s="205">
        <v>487</v>
      </c>
      <c r="FO9" s="205">
        <v>442</v>
      </c>
      <c r="FP9" s="205">
        <v>815</v>
      </c>
      <c r="FQ9" s="205">
        <v>412</v>
      </c>
      <c r="FR9" s="200">
        <v>436</v>
      </c>
      <c r="FS9" s="205">
        <v>396</v>
      </c>
      <c r="FT9" s="200">
        <v>407</v>
      </c>
      <c r="FU9" s="200">
        <v>311</v>
      </c>
      <c r="FV9" s="200">
        <v>298</v>
      </c>
      <c r="FW9" s="200">
        <v>478</v>
      </c>
      <c r="FX9" s="200">
        <v>477</v>
      </c>
      <c r="FY9" s="200">
        <v>442</v>
      </c>
      <c r="FZ9" s="200">
        <v>607</v>
      </c>
      <c r="GA9" s="200">
        <v>408</v>
      </c>
      <c r="GB9" s="200">
        <v>655</v>
      </c>
      <c r="GC9" s="200">
        <v>708</v>
      </c>
      <c r="GD9" s="200">
        <v>347</v>
      </c>
      <c r="GE9" s="133">
        <v>339</v>
      </c>
      <c r="GF9" s="133">
        <v>598</v>
      </c>
      <c r="GG9" s="133">
        <v>503</v>
      </c>
      <c r="GH9" s="133">
        <v>399</v>
      </c>
      <c r="GI9" s="133">
        <v>344</v>
      </c>
      <c r="GJ9" s="133">
        <v>369</v>
      </c>
      <c r="GK9" s="133">
        <v>506</v>
      </c>
      <c r="GL9" s="133">
        <v>361</v>
      </c>
      <c r="GM9" s="133">
        <v>329</v>
      </c>
      <c r="GN9" s="122">
        <v>332</v>
      </c>
      <c r="GO9" s="133">
        <v>304</v>
      </c>
      <c r="GP9" s="208">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8">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10">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11">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12">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12">
        <v>223</v>
      </c>
      <c r="UT9" s="212">
        <v>259</v>
      </c>
      <c r="UU9" s="122">
        <v>379</v>
      </c>
      <c r="UV9" s="122">
        <v>289</v>
      </c>
      <c r="UW9" s="122">
        <v>363</v>
      </c>
      <c r="UX9" s="122">
        <v>384</v>
      </c>
      <c r="UY9" s="212">
        <v>383</v>
      </c>
      <c r="UZ9" s="122">
        <v>311</v>
      </c>
      <c r="VA9" s="122">
        <v>319</v>
      </c>
      <c r="VB9" s="122">
        <v>303</v>
      </c>
      <c r="VC9" s="122">
        <v>304</v>
      </c>
      <c r="VD9" s="213">
        <v>201</v>
      </c>
      <c r="VE9" s="122">
        <v>497</v>
      </c>
      <c r="VF9" s="122">
        <v>260</v>
      </c>
      <c r="VG9" s="122">
        <v>209</v>
      </c>
      <c r="VH9" s="122">
        <v>211</v>
      </c>
      <c r="VI9" s="122">
        <v>188</v>
      </c>
      <c r="VJ9" s="122">
        <v>160</v>
      </c>
      <c r="VK9" s="122">
        <v>214</v>
      </c>
      <c r="VL9" s="122">
        <v>236</v>
      </c>
      <c r="VM9" s="122">
        <v>281</v>
      </c>
      <c r="VN9" s="213">
        <v>187</v>
      </c>
      <c r="VO9" s="122">
        <v>277</v>
      </c>
      <c r="VP9" s="122">
        <v>257</v>
      </c>
      <c r="VQ9" s="122">
        <v>421</v>
      </c>
      <c r="VR9" s="122">
        <v>549</v>
      </c>
      <c r="VS9" s="214">
        <v>562</v>
      </c>
      <c r="VT9" s="122">
        <v>331</v>
      </c>
      <c r="VU9" s="122">
        <v>227</v>
      </c>
      <c r="VV9" s="122">
        <v>550</v>
      </c>
      <c r="VW9" s="122">
        <v>199</v>
      </c>
      <c r="VX9" s="122">
        <v>278</v>
      </c>
      <c r="VY9" s="122">
        <v>165</v>
      </c>
      <c r="VZ9" s="122">
        <v>184</v>
      </c>
      <c r="WA9" s="122">
        <v>242</v>
      </c>
      <c r="WB9" s="122">
        <v>208</v>
      </c>
      <c r="WC9" s="122">
        <v>175</v>
      </c>
      <c r="WD9" s="214">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12">
        <v>248</v>
      </c>
      <c r="XL9" s="212">
        <v>244</v>
      </c>
      <c r="XM9" s="212">
        <v>398</v>
      </c>
      <c r="XN9" s="212">
        <v>240</v>
      </c>
      <c r="XO9" s="215">
        <v>211</v>
      </c>
      <c r="XP9" s="213">
        <v>372</v>
      </c>
      <c r="XQ9" s="213">
        <v>437</v>
      </c>
      <c r="XR9" s="213">
        <v>694</v>
      </c>
      <c r="XS9" s="213">
        <v>373</v>
      </c>
      <c r="XT9" s="213">
        <v>245</v>
      </c>
      <c r="XU9" s="213">
        <v>228</v>
      </c>
      <c r="XV9" s="212">
        <v>226</v>
      </c>
      <c r="XW9" s="212">
        <v>457</v>
      </c>
      <c r="XX9" s="212">
        <v>293</v>
      </c>
      <c r="XY9" s="212">
        <v>268</v>
      </c>
      <c r="XZ9" s="212">
        <v>176</v>
      </c>
      <c r="YA9" s="212">
        <v>150</v>
      </c>
      <c r="YB9" s="212">
        <v>153</v>
      </c>
      <c r="YC9" s="212">
        <v>246</v>
      </c>
      <c r="YD9" s="212">
        <v>240</v>
      </c>
      <c r="YE9" s="212">
        <v>222</v>
      </c>
      <c r="YF9" s="212">
        <v>135</v>
      </c>
      <c r="YG9" s="212">
        <v>169</v>
      </c>
      <c r="YH9" s="212">
        <v>466</v>
      </c>
      <c r="YI9" s="212">
        <v>249</v>
      </c>
      <c r="YJ9" s="212">
        <v>193</v>
      </c>
      <c r="YK9" s="212">
        <v>135</v>
      </c>
      <c r="YL9" s="212">
        <v>129</v>
      </c>
      <c r="YM9" s="212">
        <v>132</v>
      </c>
      <c r="YN9" s="212">
        <v>174</v>
      </c>
      <c r="YO9" s="212">
        <v>118</v>
      </c>
      <c r="YP9" s="212">
        <v>179</v>
      </c>
      <c r="YQ9" s="212">
        <v>197</v>
      </c>
      <c r="YR9" s="212">
        <v>191</v>
      </c>
      <c r="YS9" s="212">
        <v>235</v>
      </c>
      <c r="YT9" s="133">
        <v>268</v>
      </c>
      <c r="YU9" s="212">
        <v>364</v>
      </c>
      <c r="YV9" s="212">
        <v>414</v>
      </c>
      <c r="YW9" s="212">
        <v>417</v>
      </c>
      <c r="YX9" s="212">
        <v>659</v>
      </c>
      <c r="YY9" s="212">
        <v>634</v>
      </c>
      <c r="YZ9" s="212">
        <v>572</v>
      </c>
      <c r="ZA9" s="212">
        <v>274</v>
      </c>
      <c r="ZB9" s="212">
        <v>315</v>
      </c>
      <c r="ZC9" s="212">
        <v>381</v>
      </c>
      <c r="ZD9" s="212">
        <v>286</v>
      </c>
      <c r="ZE9" s="210">
        <v>318</v>
      </c>
      <c r="ZF9" s="210">
        <v>234</v>
      </c>
      <c r="ZG9" s="210">
        <v>270</v>
      </c>
      <c r="ZH9" s="210">
        <v>190</v>
      </c>
      <c r="ZI9" s="255">
        <v>182</v>
      </c>
      <c r="ZJ9" s="130">
        <v>157</v>
      </c>
      <c r="ZK9" s="130">
        <v>157</v>
      </c>
      <c r="ZL9" s="130">
        <v>272</v>
      </c>
      <c r="ZM9" s="130">
        <v>205</v>
      </c>
      <c r="ZN9" s="130">
        <v>387</v>
      </c>
      <c r="ZO9" s="130">
        <v>2458</v>
      </c>
      <c r="ZP9" s="210">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54">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40">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41">
        <v>351</v>
      </c>
      <c r="AJF9" s="436">
        <v>141</v>
      </c>
      <c r="AJG9" s="443"/>
      <c r="AJH9" s="443"/>
      <c r="AJI9" s="443"/>
      <c r="AJJ9" s="443"/>
      <c r="AJK9" s="443"/>
      <c r="AJL9" s="443"/>
      <c r="AJM9" s="443"/>
      <c r="AJN9" s="443"/>
      <c r="AJO9" s="443"/>
      <c r="AJP9" s="443"/>
      <c r="AJQ9" s="443"/>
      <c r="AJR9" s="443"/>
      <c r="AJS9" s="443"/>
      <c r="AJT9" s="443"/>
      <c r="AJU9" s="443"/>
      <c r="AJV9" s="443"/>
      <c r="AJW9" s="443"/>
      <c r="AJX9" s="443"/>
      <c r="AJY9" s="443"/>
      <c r="AJZ9" s="443"/>
      <c r="AKA9" s="443"/>
      <c r="AKB9" s="443"/>
      <c r="AKC9" s="443"/>
      <c r="AKD9" s="443"/>
      <c r="AKE9" s="443"/>
      <c r="AKF9" s="443"/>
      <c r="AKG9" s="443"/>
      <c r="AKH9" s="443"/>
      <c r="AKI9" s="443"/>
      <c r="AKJ9" s="443"/>
      <c r="AKK9" s="443"/>
      <c r="AKL9" s="443"/>
      <c r="AKM9" s="443"/>
      <c r="AKN9" s="443"/>
      <c r="AKO9" s="443"/>
      <c r="AKP9" s="443"/>
      <c r="AKQ9" s="443"/>
      <c r="AKR9" s="443"/>
      <c r="AKS9" s="443"/>
      <c r="AKT9" s="443"/>
      <c r="AKU9" s="443"/>
      <c r="AKV9" s="443"/>
      <c r="AKW9" s="443"/>
      <c r="AKX9" s="443"/>
      <c r="AKY9" s="443"/>
      <c r="AKZ9" s="443"/>
      <c r="ALA9" s="443"/>
      <c r="ALB9" s="443"/>
      <c r="ALC9" s="443"/>
      <c r="ALD9" s="443"/>
      <c r="ALE9" s="443"/>
      <c r="ALF9" s="443"/>
    </row>
    <row r="10" spans="1:994" ht="12.75" customHeight="1" x14ac:dyDescent="0.3">
      <c r="A10" s="199">
        <v>32</v>
      </c>
      <c r="B10" s="200" t="s">
        <v>183</v>
      </c>
      <c r="C10" s="216">
        <v>804</v>
      </c>
      <c r="D10" s="216">
        <v>839</v>
      </c>
      <c r="E10" s="216">
        <v>475</v>
      </c>
      <c r="F10" s="216">
        <v>339</v>
      </c>
      <c r="G10" s="216">
        <v>307</v>
      </c>
      <c r="H10" s="216">
        <v>330</v>
      </c>
      <c r="I10" s="216">
        <v>484</v>
      </c>
      <c r="J10" s="216">
        <v>552</v>
      </c>
      <c r="K10" s="216">
        <v>421</v>
      </c>
      <c r="L10" s="216">
        <v>546</v>
      </c>
      <c r="M10" s="216">
        <v>370</v>
      </c>
      <c r="N10" s="216">
        <v>324</v>
      </c>
      <c r="O10" s="219">
        <v>314</v>
      </c>
      <c r="P10" s="216">
        <v>442</v>
      </c>
      <c r="Q10" s="216">
        <v>259</v>
      </c>
      <c r="R10" s="216">
        <v>223</v>
      </c>
      <c r="S10" s="216">
        <v>312</v>
      </c>
      <c r="T10" s="216">
        <v>391</v>
      </c>
      <c r="U10" s="216">
        <v>306</v>
      </c>
      <c r="V10" s="216">
        <v>282</v>
      </c>
      <c r="W10" s="216">
        <v>245</v>
      </c>
      <c r="X10" s="216">
        <v>223</v>
      </c>
      <c r="Y10" s="216">
        <v>214</v>
      </c>
      <c r="Z10" s="216">
        <v>345</v>
      </c>
      <c r="AA10" s="216">
        <v>252</v>
      </c>
      <c r="AB10" s="216">
        <v>419</v>
      </c>
      <c r="AC10" s="216">
        <v>272</v>
      </c>
      <c r="AD10" s="216">
        <v>160</v>
      </c>
      <c r="AE10" s="216">
        <v>190</v>
      </c>
      <c r="AF10" s="216">
        <v>309</v>
      </c>
      <c r="AG10" s="216">
        <v>225</v>
      </c>
      <c r="AH10" s="216">
        <v>186</v>
      </c>
      <c r="AI10" s="216">
        <v>210</v>
      </c>
      <c r="AJ10" s="216">
        <v>201</v>
      </c>
      <c r="AK10" s="216">
        <v>578</v>
      </c>
      <c r="AL10" s="216">
        <v>326</v>
      </c>
      <c r="AM10" s="216">
        <v>269</v>
      </c>
      <c r="AN10" s="216">
        <v>224</v>
      </c>
      <c r="AO10" s="216">
        <v>664</v>
      </c>
      <c r="AP10" s="216">
        <v>453</v>
      </c>
      <c r="AQ10" s="216">
        <v>452</v>
      </c>
      <c r="AR10" s="216">
        <v>445</v>
      </c>
      <c r="AS10" s="216">
        <v>398</v>
      </c>
      <c r="AT10" s="216">
        <v>483</v>
      </c>
      <c r="AU10" s="216">
        <v>561</v>
      </c>
      <c r="AV10" s="216">
        <v>1494</v>
      </c>
      <c r="AW10" s="216">
        <v>893</v>
      </c>
      <c r="AX10" s="216">
        <v>1208</v>
      </c>
      <c r="AY10" s="216">
        <v>846</v>
      </c>
      <c r="AZ10" s="216">
        <v>617</v>
      </c>
      <c r="BA10" s="216">
        <v>1303</v>
      </c>
      <c r="BB10" s="216">
        <v>1086</v>
      </c>
      <c r="BC10" s="216">
        <v>673</v>
      </c>
      <c r="BD10" s="216">
        <v>571</v>
      </c>
      <c r="BE10" s="216">
        <v>507</v>
      </c>
      <c r="BF10" s="216">
        <v>887</v>
      </c>
      <c r="BG10" s="200">
        <v>1074</v>
      </c>
      <c r="BH10" s="216">
        <v>793</v>
      </c>
      <c r="BI10" s="216">
        <v>408</v>
      </c>
      <c r="BJ10" s="216">
        <v>598</v>
      </c>
      <c r="BK10" s="216">
        <v>605</v>
      </c>
      <c r="BL10" s="200">
        <v>686</v>
      </c>
      <c r="BM10" s="200">
        <v>446</v>
      </c>
      <c r="BN10" s="217">
        <v>453</v>
      </c>
      <c r="BO10" s="200">
        <v>509</v>
      </c>
      <c r="BP10" s="200">
        <v>551</v>
      </c>
      <c r="BQ10" s="200">
        <v>499</v>
      </c>
      <c r="BR10" s="200">
        <v>404</v>
      </c>
      <c r="BS10" s="200">
        <v>504</v>
      </c>
      <c r="BT10" s="200">
        <v>491</v>
      </c>
      <c r="BU10" s="200">
        <v>532</v>
      </c>
      <c r="BV10" s="200">
        <v>316</v>
      </c>
      <c r="BW10" s="202">
        <v>301</v>
      </c>
      <c r="BX10" s="202">
        <v>390</v>
      </c>
      <c r="BY10" s="202">
        <v>308</v>
      </c>
      <c r="BZ10" s="202">
        <v>222</v>
      </c>
      <c r="CA10" s="203">
        <v>262</v>
      </c>
      <c r="CB10" s="203">
        <v>552</v>
      </c>
      <c r="CC10" s="200">
        <v>447</v>
      </c>
      <c r="CD10" s="200">
        <v>311</v>
      </c>
      <c r="CE10" s="200">
        <v>442</v>
      </c>
      <c r="CF10" s="200">
        <v>325</v>
      </c>
      <c r="CG10" s="200">
        <v>337</v>
      </c>
      <c r="CH10" s="203">
        <v>339</v>
      </c>
      <c r="CI10" s="203">
        <v>423</v>
      </c>
      <c r="CJ10" s="200">
        <v>340</v>
      </c>
      <c r="CK10" s="203">
        <v>283</v>
      </c>
      <c r="CL10" s="203">
        <v>289</v>
      </c>
      <c r="CM10" s="203">
        <v>329</v>
      </c>
      <c r="CN10" s="203">
        <v>442</v>
      </c>
      <c r="CO10" s="203">
        <v>439</v>
      </c>
      <c r="CP10" s="203">
        <v>806</v>
      </c>
      <c r="CQ10" s="200">
        <v>720</v>
      </c>
      <c r="CR10" s="203">
        <v>669</v>
      </c>
      <c r="CS10" s="203">
        <v>971</v>
      </c>
      <c r="CT10" s="203">
        <v>1080</v>
      </c>
      <c r="CU10" s="200">
        <v>941</v>
      </c>
      <c r="CV10" s="203">
        <v>1206</v>
      </c>
      <c r="CW10" s="203">
        <v>2148</v>
      </c>
      <c r="CX10" s="203">
        <v>1373</v>
      </c>
      <c r="CY10" s="203">
        <v>1073</v>
      </c>
      <c r="CZ10" s="200">
        <v>2434</v>
      </c>
      <c r="DA10" s="203">
        <v>2850</v>
      </c>
      <c r="DB10" s="200">
        <v>1788</v>
      </c>
      <c r="DC10" s="203">
        <v>1364</v>
      </c>
      <c r="DD10" s="203">
        <v>1116</v>
      </c>
      <c r="DE10" s="203">
        <v>884</v>
      </c>
      <c r="DF10" s="203">
        <v>1492</v>
      </c>
      <c r="DG10" s="203">
        <v>1639</v>
      </c>
      <c r="DH10" s="203">
        <v>1220</v>
      </c>
      <c r="DI10" s="200">
        <v>1341</v>
      </c>
      <c r="DJ10" s="200">
        <v>1361</v>
      </c>
      <c r="DK10" s="200">
        <v>1653</v>
      </c>
      <c r="DL10" s="200">
        <v>1350</v>
      </c>
      <c r="DM10" s="200">
        <v>1030</v>
      </c>
      <c r="DN10" s="200">
        <v>1463</v>
      </c>
      <c r="DO10" s="200">
        <v>1436</v>
      </c>
      <c r="DP10" s="200">
        <v>1140</v>
      </c>
      <c r="DQ10" s="200">
        <v>978</v>
      </c>
      <c r="DR10" s="200">
        <v>1043</v>
      </c>
      <c r="DS10" s="200">
        <v>1121</v>
      </c>
      <c r="DT10" s="200">
        <v>1031</v>
      </c>
      <c r="DU10" s="200">
        <v>1191</v>
      </c>
      <c r="DV10" s="200">
        <v>907</v>
      </c>
      <c r="DW10" s="200">
        <v>849</v>
      </c>
      <c r="DX10" s="200">
        <v>913</v>
      </c>
      <c r="DY10" s="200">
        <v>886</v>
      </c>
      <c r="DZ10" s="200">
        <v>672</v>
      </c>
      <c r="EA10" s="200">
        <v>595</v>
      </c>
      <c r="EB10" s="200">
        <v>743</v>
      </c>
      <c r="EC10" s="217">
        <v>859</v>
      </c>
      <c r="ED10" s="200">
        <v>810</v>
      </c>
      <c r="EE10" s="200">
        <v>687</v>
      </c>
      <c r="EF10" s="204">
        <v>733</v>
      </c>
      <c r="EG10" s="204">
        <v>761</v>
      </c>
      <c r="EH10" s="205">
        <v>557</v>
      </c>
      <c r="EI10" s="200">
        <v>627</v>
      </c>
      <c r="EJ10" s="204">
        <v>564</v>
      </c>
      <c r="EK10" s="204">
        <v>577</v>
      </c>
      <c r="EL10" s="204">
        <v>792</v>
      </c>
      <c r="EM10" s="204">
        <v>717</v>
      </c>
      <c r="EN10" s="204">
        <v>513</v>
      </c>
      <c r="EO10" s="204">
        <v>577</v>
      </c>
      <c r="EP10" s="204">
        <v>694</v>
      </c>
      <c r="EQ10" s="204">
        <v>840</v>
      </c>
      <c r="ER10" s="204">
        <v>901</v>
      </c>
      <c r="ES10" s="204">
        <v>686</v>
      </c>
      <c r="ET10" s="204">
        <v>902</v>
      </c>
      <c r="EU10" s="204">
        <v>912</v>
      </c>
      <c r="EV10" s="200">
        <v>1230</v>
      </c>
      <c r="EW10" s="204">
        <v>1426</v>
      </c>
      <c r="EX10" s="204">
        <v>1443</v>
      </c>
      <c r="EY10" s="204">
        <v>1307</v>
      </c>
      <c r="EZ10" s="204">
        <v>1504</v>
      </c>
      <c r="FA10" s="204">
        <v>1168</v>
      </c>
      <c r="FB10" s="204">
        <v>1491</v>
      </c>
      <c r="FC10" s="204">
        <v>983</v>
      </c>
      <c r="FD10" s="204">
        <v>782</v>
      </c>
      <c r="FE10" s="204">
        <v>687</v>
      </c>
      <c r="FF10" s="204">
        <v>839</v>
      </c>
      <c r="FG10" s="204">
        <v>697</v>
      </c>
      <c r="FH10" s="206">
        <v>592</v>
      </c>
      <c r="FI10" s="204">
        <v>680</v>
      </c>
      <c r="FJ10" s="204">
        <v>552</v>
      </c>
      <c r="FK10" s="207">
        <v>671</v>
      </c>
      <c r="FL10" s="204">
        <v>578</v>
      </c>
      <c r="FM10" s="205">
        <v>557</v>
      </c>
      <c r="FN10" s="205">
        <v>608</v>
      </c>
      <c r="FO10" s="205">
        <v>669</v>
      </c>
      <c r="FP10" s="205">
        <v>650</v>
      </c>
      <c r="FQ10" s="205">
        <v>517</v>
      </c>
      <c r="FR10" s="200">
        <v>402</v>
      </c>
      <c r="FS10" s="205">
        <v>389</v>
      </c>
      <c r="FT10" s="200">
        <v>586</v>
      </c>
      <c r="FU10" s="200">
        <v>376</v>
      </c>
      <c r="FV10" s="200">
        <v>321</v>
      </c>
      <c r="FW10" s="200">
        <v>449</v>
      </c>
      <c r="FX10" s="200">
        <v>553</v>
      </c>
      <c r="FY10" s="200">
        <v>485</v>
      </c>
      <c r="FZ10" s="200">
        <v>475</v>
      </c>
      <c r="GA10" s="200">
        <v>459</v>
      </c>
      <c r="GB10" s="200">
        <v>472</v>
      </c>
      <c r="GC10" s="200">
        <v>549</v>
      </c>
      <c r="GD10" s="200">
        <v>498</v>
      </c>
      <c r="GE10" s="133">
        <v>489</v>
      </c>
      <c r="GF10" s="133">
        <v>536</v>
      </c>
      <c r="GG10" s="133">
        <v>484</v>
      </c>
      <c r="GH10" s="133">
        <v>445</v>
      </c>
      <c r="GI10" s="133">
        <v>316</v>
      </c>
      <c r="GJ10" s="133">
        <v>385</v>
      </c>
      <c r="GK10" s="133">
        <v>414</v>
      </c>
      <c r="GL10" s="133">
        <v>446</v>
      </c>
      <c r="GM10" s="133">
        <v>385</v>
      </c>
      <c r="GN10" s="122">
        <v>372</v>
      </c>
      <c r="GO10" s="133">
        <v>294</v>
      </c>
      <c r="GP10" s="208">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8">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10">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11">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12">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12">
        <v>115</v>
      </c>
      <c r="UT10" s="212">
        <v>82</v>
      </c>
      <c r="UU10" s="122">
        <v>98</v>
      </c>
      <c r="UV10" s="122">
        <v>182</v>
      </c>
      <c r="UW10" s="122">
        <v>193</v>
      </c>
      <c r="UX10" s="122">
        <v>282</v>
      </c>
      <c r="UY10" s="212">
        <v>193</v>
      </c>
      <c r="UZ10" s="122">
        <v>131</v>
      </c>
      <c r="VA10" s="122">
        <v>184</v>
      </c>
      <c r="VB10" s="122">
        <v>228</v>
      </c>
      <c r="VC10" s="122">
        <v>295</v>
      </c>
      <c r="VD10" s="213">
        <v>188</v>
      </c>
      <c r="VE10" s="122">
        <v>231</v>
      </c>
      <c r="VF10" s="122">
        <v>214</v>
      </c>
      <c r="VG10" s="122">
        <v>193</v>
      </c>
      <c r="VH10" s="122">
        <v>203</v>
      </c>
      <c r="VI10" s="122">
        <v>169</v>
      </c>
      <c r="VJ10" s="122">
        <v>186</v>
      </c>
      <c r="VK10" s="122">
        <v>246</v>
      </c>
      <c r="VL10" s="122">
        <v>225</v>
      </c>
      <c r="VM10" s="122">
        <v>141</v>
      </c>
      <c r="VN10" s="213">
        <v>145</v>
      </c>
      <c r="VO10" s="122">
        <v>131</v>
      </c>
      <c r="VP10" s="122">
        <v>143</v>
      </c>
      <c r="VQ10" s="122">
        <v>111</v>
      </c>
      <c r="VR10" s="122">
        <v>138</v>
      </c>
      <c r="VS10" s="214">
        <v>133</v>
      </c>
      <c r="VT10" s="122">
        <v>126</v>
      </c>
      <c r="VU10" s="122">
        <v>108</v>
      </c>
      <c r="VV10" s="122">
        <v>124</v>
      </c>
      <c r="VW10" s="122">
        <v>129</v>
      </c>
      <c r="VX10" s="122">
        <v>131</v>
      </c>
      <c r="VY10" s="122">
        <v>152</v>
      </c>
      <c r="VZ10" s="122">
        <v>124</v>
      </c>
      <c r="WA10" s="122">
        <v>124</v>
      </c>
      <c r="WB10" s="122">
        <v>104</v>
      </c>
      <c r="WC10" s="122">
        <v>93</v>
      </c>
      <c r="WD10" s="214">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12">
        <v>306</v>
      </c>
      <c r="XL10" s="212">
        <v>192</v>
      </c>
      <c r="XM10" s="212">
        <v>219</v>
      </c>
      <c r="XN10" s="212">
        <v>157</v>
      </c>
      <c r="XO10" s="215">
        <v>182</v>
      </c>
      <c r="XP10" s="213">
        <v>148</v>
      </c>
      <c r="XQ10" s="213">
        <v>143</v>
      </c>
      <c r="XR10" s="213">
        <v>190</v>
      </c>
      <c r="XS10" s="213">
        <v>153</v>
      </c>
      <c r="XT10" s="213">
        <v>107</v>
      </c>
      <c r="XU10" s="213">
        <v>177</v>
      </c>
      <c r="XV10" s="212">
        <v>79</v>
      </c>
      <c r="XW10" s="212">
        <v>87</v>
      </c>
      <c r="XX10" s="212">
        <v>126</v>
      </c>
      <c r="XY10" s="212">
        <v>130</v>
      </c>
      <c r="XZ10" s="212">
        <v>133</v>
      </c>
      <c r="YA10" s="212">
        <v>100</v>
      </c>
      <c r="YB10" s="212">
        <v>103</v>
      </c>
      <c r="YC10" s="212">
        <v>114</v>
      </c>
      <c r="YD10" s="212">
        <v>131</v>
      </c>
      <c r="YE10" s="212">
        <v>261</v>
      </c>
      <c r="YF10" s="212">
        <v>106</v>
      </c>
      <c r="YG10" s="212">
        <v>105</v>
      </c>
      <c r="YH10" s="212">
        <v>122</v>
      </c>
      <c r="YI10" s="212">
        <v>141</v>
      </c>
      <c r="YJ10" s="212">
        <v>122</v>
      </c>
      <c r="YK10" s="212">
        <v>105</v>
      </c>
      <c r="YL10" s="212">
        <v>106</v>
      </c>
      <c r="YM10" s="212">
        <v>109</v>
      </c>
      <c r="YN10" s="212">
        <v>105</v>
      </c>
      <c r="YO10" s="212">
        <v>153</v>
      </c>
      <c r="YP10" s="212">
        <v>126</v>
      </c>
      <c r="YQ10" s="212">
        <v>164</v>
      </c>
      <c r="YR10" s="212">
        <v>223</v>
      </c>
      <c r="YS10" s="212">
        <v>186</v>
      </c>
      <c r="YT10" s="133">
        <v>160</v>
      </c>
      <c r="YU10" s="212">
        <v>199</v>
      </c>
      <c r="YV10" s="212">
        <v>187</v>
      </c>
      <c r="YW10" s="212">
        <v>171</v>
      </c>
      <c r="YX10" s="212">
        <v>247</v>
      </c>
      <c r="YY10" s="212">
        <v>216</v>
      </c>
      <c r="YZ10" s="212">
        <v>323</v>
      </c>
      <c r="ZA10" s="212">
        <v>257</v>
      </c>
      <c r="ZB10" s="212">
        <v>272</v>
      </c>
      <c r="ZC10" s="212">
        <v>277</v>
      </c>
      <c r="ZD10" s="212">
        <v>297</v>
      </c>
      <c r="ZE10" s="210">
        <v>298</v>
      </c>
      <c r="ZF10" s="210">
        <v>331</v>
      </c>
      <c r="ZG10" s="210">
        <v>304</v>
      </c>
      <c r="ZH10" s="210">
        <v>213</v>
      </c>
      <c r="ZI10" s="255">
        <v>290</v>
      </c>
      <c r="ZJ10" s="130">
        <v>244</v>
      </c>
      <c r="ZK10" s="130">
        <v>181</v>
      </c>
      <c r="ZL10" s="130">
        <v>164</v>
      </c>
      <c r="ZM10" s="130">
        <v>188</v>
      </c>
      <c r="ZN10" s="130">
        <v>198</v>
      </c>
      <c r="ZO10" s="130">
        <v>813</v>
      </c>
      <c r="ZP10" s="210">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54">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40">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41">
        <v>169</v>
      </c>
      <c r="AJF10" s="436">
        <v>80</v>
      </c>
      <c r="AJG10" s="443"/>
      <c r="AJH10" s="443"/>
      <c r="AJI10" s="443"/>
      <c r="AJJ10" s="443"/>
      <c r="AJK10" s="443"/>
      <c r="AJL10" s="443"/>
      <c r="AJM10" s="443"/>
      <c r="AJN10" s="443"/>
      <c r="AJO10" s="443"/>
      <c r="AJP10" s="443"/>
      <c r="AJQ10" s="443"/>
      <c r="AJR10" s="443"/>
      <c r="AJS10" s="443"/>
      <c r="AJT10" s="443"/>
      <c r="AJU10" s="443"/>
      <c r="AJV10" s="443"/>
      <c r="AJW10" s="443"/>
      <c r="AJX10" s="443"/>
      <c r="AJY10" s="443"/>
      <c r="AJZ10" s="443"/>
      <c r="AKA10" s="443"/>
      <c r="AKB10" s="443"/>
      <c r="AKC10" s="443"/>
      <c r="AKD10" s="443"/>
      <c r="AKE10" s="443"/>
      <c r="AKF10" s="443"/>
      <c r="AKG10" s="443"/>
      <c r="AKH10" s="443"/>
      <c r="AKI10" s="443"/>
      <c r="AKJ10" s="443"/>
      <c r="AKK10" s="443"/>
      <c r="AKL10" s="443"/>
      <c r="AKM10" s="443"/>
      <c r="AKN10" s="443"/>
      <c r="AKO10" s="443"/>
      <c r="AKP10" s="443"/>
      <c r="AKQ10" s="443"/>
      <c r="AKR10" s="443"/>
      <c r="AKS10" s="443"/>
      <c r="AKT10" s="443"/>
      <c r="AKU10" s="443"/>
      <c r="AKV10" s="443"/>
      <c r="AKW10" s="443"/>
      <c r="AKX10" s="443"/>
      <c r="AKY10" s="443"/>
      <c r="AKZ10" s="443"/>
      <c r="ALA10" s="443"/>
      <c r="ALB10" s="443"/>
      <c r="ALC10" s="443"/>
      <c r="ALD10" s="443"/>
      <c r="ALE10" s="443"/>
      <c r="ALF10" s="443"/>
    </row>
    <row r="11" spans="1:994" ht="12" customHeight="1" x14ac:dyDescent="0.3">
      <c r="A11" s="199">
        <v>33</v>
      </c>
      <c r="B11" s="200" t="s">
        <v>183</v>
      </c>
      <c r="C11" s="216">
        <v>419</v>
      </c>
      <c r="D11" s="216">
        <v>360</v>
      </c>
      <c r="E11" s="216">
        <v>346</v>
      </c>
      <c r="F11" s="216">
        <v>408</v>
      </c>
      <c r="G11" s="216">
        <v>368</v>
      </c>
      <c r="H11" s="216">
        <v>391</v>
      </c>
      <c r="I11" s="216">
        <v>554</v>
      </c>
      <c r="J11" s="216">
        <v>411</v>
      </c>
      <c r="K11" s="216">
        <v>409</v>
      </c>
      <c r="L11" s="216">
        <v>349</v>
      </c>
      <c r="M11" s="216">
        <v>267</v>
      </c>
      <c r="N11" s="216">
        <v>289</v>
      </c>
      <c r="O11" s="219">
        <v>1068</v>
      </c>
      <c r="P11" s="216">
        <v>457</v>
      </c>
      <c r="Q11" s="216">
        <v>376</v>
      </c>
      <c r="R11" s="216">
        <v>369</v>
      </c>
      <c r="S11" s="216">
        <v>264</v>
      </c>
      <c r="T11" s="216">
        <v>253</v>
      </c>
      <c r="U11" s="216">
        <v>235</v>
      </c>
      <c r="V11" s="216">
        <v>304</v>
      </c>
      <c r="W11" s="216">
        <v>207</v>
      </c>
      <c r="X11" s="216">
        <v>292</v>
      </c>
      <c r="Y11" s="216">
        <v>292</v>
      </c>
      <c r="Z11" s="216">
        <v>294</v>
      </c>
      <c r="AA11" s="216">
        <v>355</v>
      </c>
      <c r="AB11" s="216">
        <v>442</v>
      </c>
      <c r="AC11" s="216">
        <v>352</v>
      </c>
      <c r="AD11" s="216">
        <v>309</v>
      </c>
      <c r="AE11" s="216">
        <v>293</v>
      </c>
      <c r="AF11" s="216">
        <v>320</v>
      </c>
      <c r="AG11" s="216">
        <v>291</v>
      </c>
      <c r="AH11" s="216">
        <v>332</v>
      </c>
      <c r="AI11" s="216">
        <v>343</v>
      </c>
      <c r="AJ11" s="216">
        <v>304</v>
      </c>
      <c r="AK11" s="216">
        <v>227</v>
      </c>
      <c r="AL11" s="216">
        <v>369</v>
      </c>
      <c r="AM11" s="216">
        <v>704</v>
      </c>
      <c r="AN11" s="216">
        <v>325</v>
      </c>
      <c r="AO11" s="216">
        <v>253</v>
      </c>
      <c r="AP11" s="216">
        <v>382</v>
      </c>
      <c r="AQ11" s="216">
        <v>387</v>
      </c>
      <c r="AR11" s="216">
        <v>530</v>
      </c>
      <c r="AS11" s="216">
        <v>429</v>
      </c>
      <c r="AT11" s="216">
        <v>543</v>
      </c>
      <c r="AU11" s="216">
        <v>438</v>
      </c>
      <c r="AV11" s="216">
        <v>391</v>
      </c>
      <c r="AW11" s="216">
        <v>500</v>
      </c>
      <c r="AX11" s="216">
        <v>413</v>
      </c>
      <c r="AY11" s="216">
        <v>389</v>
      </c>
      <c r="AZ11" s="216">
        <v>410</v>
      </c>
      <c r="BA11" s="216">
        <v>506</v>
      </c>
      <c r="BB11" s="216">
        <v>1087</v>
      </c>
      <c r="BC11" s="216">
        <v>476</v>
      </c>
      <c r="BD11" s="216">
        <v>510</v>
      </c>
      <c r="BE11" s="216">
        <v>382</v>
      </c>
      <c r="BF11" s="216">
        <v>473</v>
      </c>
      <c r="BG11" s="200">
        <v>602</v>
      </c>
      <c r="BH11" s="216">
        <v>437</v>
      </c>
      <c r="BI11" s="216">
        <v>525</v>
      </c>
      <c r="BJ11" s="216">
        <v>657</v>
      </c>
      <c r="BK11" s="216">
        <v>474</v>
      </c>
      <c r="BL11" s="200">
        <v>390</v>
      </c>
      <c r="BM11" s="200">
        <v>430</v>
      </c>
      <c r="BN11" s="217">
        <v>375</v>
      </c>
      <c r="BO11" s="200">
        <v>435</v>
      </c>
      <c r="BP11" s="200">
        <v>430</v>
      </c>
      <c r="BQ11" s="200">
        <v>893</v>
      </c>
      <c r="BR11" s="200">
        <v>417</v>
      </c>
      <c r="BS11" s="200">
        <v>414</v>
      </c>
      <c r="BT11" s="200">
        <v>482</v>
      </c>
      <c r="BU11" s="200">
        <v>395</v>
      </c>
      <c r="BV11" s="200">
        <v>381</v>
      </c>
      <c r="BW11" s="202">
        <v>370</v>
      </c>
      <c r="BX11" s="202">
        <v>443</v>
      </c>
      <c r="BY11" s="202">
        <v>404</v>
      </c>
      <c r="BZ11" s="202">
        <v>607</v>
      </c>
      <c r="CA11" s="203">
        <v>471</v>
      </c>
      <c r="CB11" s="203">
        <v>402</v>
      </c>
      <c r="CC11" s="200">
        <v>797</v>
      </c>
      <c r="CD11" s="200">
        <v>603</v>
      </c>
      <c r="CE11" s="200">
        <v>526</v>
      </c>
      <c r="CF11" s="200">
        <v>727</v>
      </c>
      <c r="CG11" s="200">
        <v>516</v>
      </c>
      <c r="CH11" s="203">
        <v>508</v>
      </c>
      <c r="CI11" s="203">
        <v>422</v>
      </c>
      <c r="CJ11" s="200">
        <v>462</v>
      </c>
      <c r="CK11" s="203">
        <v>474</v>
      </c>
      <c r="CL11" s="203">
        <v>772</v>
      </c>
      <c r="CM11" s="203">
        <v>3240</v>
      </c>
      <c r="CN11" s="203">
        <v>3614</v>
      </c>
      <c r="CO11" s="203">
        <v>1624</v>
      </c>
      <c r="CP11" s="203">
        <v>1469</v>
      </c>
      <c r="CQ11" s="200">
        <v>1699</v>
      </c>
      <c r="CR11" s="203">
        <v>2075</v>
      </c>
      <c r="CS11" s="203">
        <v>1831</v>
      </c>
      <c r="CT11" s="203">
        <v>2055</v>
      </c>
      <c r="CU11" s="200">
        <v>1407</v>
      </c>
      <c r="CV11" s="203">
        <v>1737</v>
      </c>
      <c r="CW11" s="203">
        <v>1339</v>
      </c>
      <c r="CX11" s="203">
        <v>1839</v>
      </c>
      <c r="CY11" s="203">
        <v>1529</v>
      </c>
      <c r="CZ11" s="200">
        <v>1547</v>
      </c>
      <c r="DA11" s="203">
        <v>1953</v>
      </c>
      <c r="DB11" s="200">
        <v>1887</v>
      </c>
      <c r="DC11" s="203">
        <v>1822</v>
      </c>
      <c r="DD11" s="203">
        <v>1883</v>
      </c>
      <c r="DE11" s="203">
        <v>1778</v>
      </c>
      <c r="DF11" s="203">
        <v>1939</v>
      </c>
      <c r="DG11" s="203">
        <v>1815</v>
      </c>
      <c r="DH11" s="203">
        <v>1839</v>
      </c>
      <c r="DI11" s="200">
        <v>2005</v>
      </c>
      <c r="DJ11" s="200">
        <v>2042</v>
      </c>
      <c r="DK11" s="200">
        <v>1657</v>
      </c>
      <c r="DL11" s="200">
        <v>1530</v>
      </c>
      <c r="DM11" s="200">
        <v>1595</v>
      </c>
      <c r="DN11" s="200">
        <v>1776</v>
      </c>
      <c r="DO11" s="200">
        <v>2208</v>
      </c>
      <c r="DP11" s="200">
        <v>1835</v>
      </c>
      <c r="DQ11" s="200">
        <v>1855</v>
      </c>
      <c r="DR11" s="200">
        <v>1474</v>
      </c>
      <c r="DS11" s="200">
        <v>1971</v>
      </c>
      <c r="DT11" s="200">
        <v>1264</v>
      </c>
      <c r="DU11" s="200">
        <v>1512</v>
      </c>
      <c r="DV11" s="200">
        <v>1651</v>
      </c>
      <c r="DW11" s="200">
        <v>1598</v>
      </c>
      <c r="DX11" s="200">
        <v>1441</v>
      </c>
      <c r="DY11" s="200">
        <v>1268</v>
      </c>
      <c r="DZ11" s="200">
        <v>1374</v>
      </c>
      <c r="EA11" s="200">
        <v>1341</v>
      </c>
      <c r="EB11" s="200">
        <v>1285</v>
      </c>
      <c r="EC11" s="217">
        <v>1884</v>
      </c>
      <c r="ED11" s="200">
        <v>1693</v>
      </c>
      <c r="EE11" s="200">
        <v>1255</v>
      </c>
      <c r="EF11" s="204">
        <v>1159</v>
      </c>
      <c r="EG11" s="204">
        <v>1301</v>
      </c>
      <c r="EH11" s="205">
        <v>1318</v>
      </c>
      <c r="EI11" s="200">
        <v>1120</v>
      </c>
      <c r="EJ11" s="204">
        <v>1173</v>
      </c>
      <c r="EK11" s="204">
        <v>1368</v>
      </c>
      <c r="EL11" s="204">
        <v>1370</v>
      </c>
      <c r="EM11" s="204">
        <v>1262</v>
      </c>
      <c r="EN11" s="204">
        <v>1599</v>
      </c>
      <c r="EO11" s="204">
        <v>1188</v>
      </c>
      <c r="EP11" s="204">
        <v>1319</v>
      </c>
      <c r="EQ11" s="204">
        <v>1170</v>
      </c>
      <c r="ER11" s="204">
        <v>1196</v>
      </c>
      <c r="ES11" s="204">
        <v>1209</v>
      </c>
      <c r="ET11" s="204">
        <v>1314</v>
      </c>
      <c r="EU11" s="204">
        <v>1170</v>
      </c>
      <c r="EV11" s="200">
        <v>1189</v>
      </c>
      <c r="EW11" s="204">
        <v>1106</v>
      </c>
      <c r="EX11" s="204">
        <v>1614</v>
      </c>
      <c r="EY11" s="204">
        <v>1420</v>
      </c>
      <c r="EZ11" s="204">
        <v>1089</v>
      </c>
      <c r="FA11" s="204">
        <v>1101</v>
      </c>
      <c r="FB11" s="204">
        <v>1505</v>
      </c>
      <c r="FC11" s="204">
        <v>1593</v>
      </c>
      <c r="FD11" s="204">
        <v>1345</v>
      </c>
      <c r="FE11" s="204">
        <v>863</v>
      </c>
      <c r="FF11" s="204">
        <v>955</v>
      </c>
      <c r="FG11" s="204">
        <v>1008</v>
      </c>
      <c r="FH11" s="206">
        <v>917</v>
      </c>
      <c r="FI11" s="204">
        <v>1071</v>
      </c>
      <c r="FJ11" s="204">
        <v>1006</v>
      </c>
      <c r="FK11" s="207">
        <v>891</v>
      </c>
      <c r="FL11" s="204">
        <v>925</v>
      </c>
      <c r="FM11" s="205">
        <v>832</v>
      </c>
      <c r="FN11" s="205">
        <v>772</v>
      </c>
      <c r="FO11" s="205">
        <v>812</v>
      </c>
      <c r="FP11" s="205">
        <v>902</v>
      </c>
      <c r="FQ11" s="205">
        <v>670</v>
      </c>
      <c r="FR11" s="200">
        <v>673</v>
      </c>
      <c r="FS11" s="205">
        <v>790</v>
      </c>
      <c r="FT11" s="200">
        <v>889</v>
      </c>
      <c r="FU11" s="200">
        <v>606</v>
      </c>
      <c r="FV11" s="200">
        <v>556</v>
      </c>
      <c r="FW11" s="200">
        <v>663</v>
      </c>
      <c r="FX11" s="200">
        <v>686</v>
      </c>
      <c r="FY11" s="200">
        <v>620</v>
      </c>
      <c r="FZ11" s="200">
        <v>620</v>
      </c>
      <c r="GA11" s="200">
        <v>783</v>
      </c>
      <c r="GB11" s="200">
        <v>741</v>
      </c>
      <c r="GC11" s="200">
        <v>714</v>
      </c>
      <c r="GD11" s="200">
        <v>797</v>
      </c>
      <c r="GE11" s="133">
        <v>656</v>
      </c>
      <c r="GF11" s="133">
        <v>600</v>
      </c>
      <c r="GG11" s="133">
        <v>609</v>
      </c>
      <c r="GH11" s="133">
        <v>570</v>
      </c>
      <c r="GI11" s="133">
        <v>628</v>
      </c>
      <c r="GJ11" s="133">
        <v>583</v>
      </c>
      <c r="GK11" s="133">
        <v>775</v>
      </c>
      <c r="GL11" s="133">
        <v>716</v>
      </c>
      <c r="GM11" s="133">
        <v>554</v>
      </c>
      <c r="GN11" s="122">
        <v>497</v>
      </c>
      <c r="GO11" s="133">
        <v>564</v>
      </c>
      <c r="GP11" s="208">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8">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10">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11">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12">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12">
        <v>300</v>
      </c>
      <c r="UT11" s="212">
        <v>319</v>
      </c>
      <c r="UU11" s="122">
        <v>290</v>
      </c>
      <c r="UV11" s="122">
        <v>233</v>
      </c>
      <c r="UW11" s="122">
        <v>261</v>
      </c>
      <c r="UX11" s="122">
        <v>287</v>
      </c>
      <c r="UY11" s="212">
        <v>281</v>
      </c>
      <c r="UZ11" s="122">
        <v>242</v>
      </c>
      <c r="VA11" s="122">
        <v>257</v>
      </c>
      <c r="VB11" s="122">
        <v>242</v>
      </c>
      <c r="VC11" s="122">
        <v>265</v>
      </c>
      <c r="VD11" s="213">
        <v>264</v>
      </c>
      <c r="VE11" s="122">
        <v>351</v>
      </c>
      <c r="VF11" s="122">
        <v>375</v>
      </c>
      <c r="VG11" s="122">
        <v>401</v>
      </c>
      <c r="VH11" s="122">
        <v>329</v>
      </c>
      <c r="VI11" s="122">
        <v>296</v>
      </c>
      <c r="VJ11" s="122">
        <v>239</v>
      </c>
      <c r="VK11" s="122">
        <v>238</v>
      </c>
      <c r="VL11" s="122">
        <v>286</v>
      </c>
      <c r="VM11" s="122">
        <v>248</v>
      </c>
      <c r="VN11" s="213">
        <v>251</v>
      </c>
      <c r="VO11" s="122">
        <v>248</v>
      </c>
      <c r="VP11" s="122">
        <v>303</v>
      </c>
      <c r="VQ11" s="122">
        <v>261</v>
      </c>
      <c r="VR11" s="122">
        <v>239</v>
      </c>
      <c r="VS11" s="214">
        <v>265</v>
      </c>
      <c r="VT11" s="122">
        <v>243</v>
      </c>
      <c r="VU11" s="122">
        <v>268</v>
      </c>
      <c r="VV11" s="122">
        <v>272</v>
      </c>
      <c r="VW11" s="122">
        <v>248</v>
      </c>
      <c r="VX11" s="122">
        <v>256</v>
      </c>
      <c r="VY11" s="122">
        <v>234</v>
      </c>
      <c r="VZ11" s="122">
        <v>281</v>
      </c>
      <c r="WA11" s="122">
        <v>222</v>
      </c>
      <c r="WB11" s="122">
        <v>214</v>
      </c>
      <c r="WC11" s="122">
        <v>298</v>
      </c>
      <c r="WD11" s="214">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12">
        <v>316</v>
      </c>
      <c r="XL11" s="212">
        <v>264</v>
      </c>
      <c r="XM11" s="212">
        <v>344</v>
      </c>
      <c r="XN11" s="212">
        <v>254</v>
      </c>
      <c r="XO11" s="215">
        <v>298</v>
      </c>
      <c r="XP11" s="213">
        <v>333</v>
      </c>
      <c r="XQ11" s="213">
        <v>337</v>
      </c>
      <c r="XR11" s="213">
        <v>277</v>
      </c>
      <c r="XS11" s="213">
        <v>298</v>
      </c>
      <c r="XT11" s="213">
        <v>273</v>
      </c>
      <c r="XU11" s="213">
        <v>232</v>
      </c>
      <c r="XV11" s="212">
        <v>296</v>
      </c>
      <c r="XW11" s="212">
        <v>276</v>
      </c>
      <c r="XX11" s="212">
        <v>300</v>
      </c>
      <c r="XY11" s="212">
        <v>228</v>
      </c>
      <c r="XZ11" s="212">
        <v>336</v>
      </c>
      <c r="YA11" s="212">
        <v>243</v>
      </c>
      <c r="YB11" s="212">
        <v>236</v>
      </c>
      <c r="YC11" s="212">
        <v>343</v>
      </c>
      <c r="YD11" s="212">
        <v>292</v>
      </c>
      <c r="YE11" s="212">
        <v>314</v>
      </c>
      <c r="YF11" s="212">
        <v>233</v>
      </c>
      <c r="YG11" s="212">
        <v>227</v>
      </c>
      <c r="YH11" s="212">
        <v>252</v>
      </c>
      <c r="YI11" s="212">
        <v>333</v>
      </c>
      <c r="YJ11" s="212">
        <v>286</v>
      </c>
      <c r="YK11" s="212">
        <v>297</v>
      </c>
      <c r="YL11" s="212">
        <v>282</v>
      </c>
      <c r="YM11" s="212">
        <v>276</v>
      </c>
      <c r="YN11" s="212">
        <v>411</v>
      </c>
      <c r="YO11" s="212">
        <v>299</v>
      </c>
      <c r="YP11" s="212">
        <v>375</v>
      </c>
      <c r="YQ11" s="212">
        <v>398</v>
      </c>
      <c r="YR11" s="212">
        <v>330</v>
      </c>
      <c r="YS11" s="212">
        <v>323</v>
      </c>
      <c r="YT11" s="133">
        <v>295</v>
      </c>
      <c r="YU11" s="212">
        <v>297</v>
      </c>
      <c r="YV11" s="212">
        <v>292</v>
      </c>
      <c r="YW11" s="212">
        <v>345</v>
      </c>
      <c r="YX11" s="212">
        <v>662</v>
      </c>
      <c r="YY11" s="212">
        <v>356</v>
      </c>
      <c r="YZ11" s="212">
        <v>457</v>
      </c>
      <c r="ZA11" s="212">
        <v>352</v>
      </c>
      <c r="ZB11" s="212">
        <v>542</v>
      </c>
      <c r="ZC11" s="212">
        <v>465</v>
      </c>
      <c r="ZD11" s="212">
        <v>466</v>
      </c>
      <c r="ZE11" s="210">
        <v>500</v>
      </c>
      <c r="ZF11" s="210">
        <v>478</v>
      </c>
      <c r="ZG11" s="210">
        <v>430</v>
      </c>
      <c r="ZH11" s="210">
        <v>407</v>
      </c>
      <c r="ZI11" s="255">
        <v>422</v>
      </c>
      <c r="ZJ11" s="130">
        <v>418</v>
      </c>
      <c r="ZK11" s="130">
        <v>337</v>
      </c>
      <c r="ZL11" s="130">
        <v>313</v>
      </c>
      <c r="ZM11" s="130">
        <v>370</v>
      </c>
      <c r="ZN11" s="130">
        <v>404</v>
      </c>
      <c r="ZO11" s="130">
        <v>2005</v>
      </c>
      <c r="ZP11" s="210">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54">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40">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41">
        <v>253</v>
      </c>
      <c r="AJF11" s="436">
        <v>220</v>
      </c>
      <c r="AJG11" s="443"/>
      <c r="AJH11" s="443"/>
      <c r="AJI11" s="443"/>
      <c r="AJJ11" s="443"/>
      <c r="AJK11" s="443"/>
      <c r="AJL11" s="443"/>
      <c r="AJM11" s="443"/>
      <c r="AJN11" s="443"/>
      <c r="AJO11" s="443"/>
      <c r="AJP11" s="443"/>
      <c r="AJQ11" s="443"/>
      <c r="AJR11" s="443"/>
      <c r="AJS11" s="443"/>
      <c r="AJT11" s="443"/>
      <c r="AJU11" s="443"/>
      <c r="AJV11" s="443"/>
      <c r="AJW11" s="443"/>
      <c r="AJX11" s="443"/>
      <c r="AJY11" s="443"/>
      <c r="AJZ11" s="443"/>
      <c r="AKA11" s="443"/>
      <c r="AKB11" s="443"/>
      <c r="AKC11" s="443"/>
      <c r="AKD11" s="443"/>
      <c r="AKE11" s="443"/>
      <c r="AKF11" s="443"/>
      <c r="AKG11" s="443"/>
      <c r="AKH11" s="443"/>
      <c r="AKI11" s="443"/>
      <c r="AKJ11" s="443"/>
      <c r="AKK11" s="443"/>
      <c r="AKL11" s="443"/>
      <c r="AKM11" s="443"/>
      <c r="AKN11" s="443"/>
      <c r="AKO11" s="443"/>
      <c r="AKP11" s="443"/>
      <c r="AKQ11" s="443"/>
      <c r="AKR11" s="443"/>
      <c r="AKS11" s="443"/>
      <c r="AKT11" s="443"/>
      <c r="AKU11" s="443"/>
      <c r="AKV11" s="443"/>
      <c r="AKW11" s="443"/>
      <c r="AKX11" s="443"/>
      <c r="AKY11" s="443"/>
      <c r="AKZ11" s="443"/>
      <c r="ALA11" s="443"/>
      <c r="ALB11" s="443"/>
      <c r="ALC11" s="443"/>
      <c r="ALD11" s="443"/>
      <c r="ALE11" s="443"/>
      <c r="ALF11" s="443"/>
    </row>
    <row r="12" spans="1:994" s="134" customFormat="1" ht="12.75" customHeight="1" x14ac:dyDescent="0.3">
      <c r="A12" s="220" t="s">
        <v>183</v>
      </c>
      <c r="B12" s="221"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22">
        <v>857</v>
      </c>
      <c r="UZ12" s="134">
        <v>684</v>
      </c>
      <c r="VA12" s="134">
        <v>760</v>
      </c>
      <c r="VB12" s="134">
        <v>773</v>
      </c>
      <c r="VC12" s="134">
        <v>864</v>
      </c>
      <c r="VD12" s="223">
        <v>653</v>
      </c>
      <c r="VE12" s="134">
        <v>1079</v>
      </c>
      <c r="VF12" s="134">
        <v>849</v>
      </c>
      <c r="VG12" s="134">
        <v>803</v>
      </c>
      <c r="VH12" s="134">
        <v>743</v>
      </c>
      <c r="VI12" s="134">
        <v>653</v>
      </c>
      <c r="VJ12" s="134">
        <v>585</v>
      </c>
      <c r="VK12" s="134">
        <v>698</v>
      </c>
      <c r="VL12" s="134">
        <v>747</v>
      </c>
      <c r="VM12" s="134">
        <v>670</v>
      </c>
      <c r="VN12" s="223">
        <v>583</v>
      </c>
      <c r="VO12" s="134">
        <v>656</v>
      </c>
      <c r="VP12" s="134">
        <v>703</v>
      </c>
      <c r="VQ12" s="134">
        <v>793</v>
      </c>
      <c r="VR12" s="134">
        <v>926</v>
      </c>
      <c r="VS12" s="224">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22">
        <v>870</v>
      </c>
      <c r="XL12" s="222">
        <v>700</v>
      </c>
      <c r="XM12" s="222">
        <v>961</v>
      </c>
      <c r="XN12" s="222">
        <v>651</v>
      </c>
      <c r="XO12" s="225">
        <v>691</v>
      </c>
      <c r="XP12" s="223">
        <v>853</v>
      </c>
      <c r="XQ12" s="223">
        <v>917</v>
      </c>
      <c r="XR12" s="223">
        <v>1161</v>
      </c>
      <c r="XS12" s="223">
        <v>824</v>
      </c>
      <c r="XT12" s="223">
        <v>625</v>
      </c>
      <c r="XU12" s="223">
        <v>637</v>
      </c>
      <c r="XV12" s="222">
        <v>601</v>
      </c>
      <c r="XW12" s="222">
        <v>820</v>
      </c>
      <c r="XX12" s="222">
        <v>719</v>
      </c>
      <c r="XY12" s="222">
        <v>626</v>
      </c>
      <c r="XZ12" s="222">
        <v>645</v>
      </c>
      <c r="YA12" s="222">
        <v>493</v>
      </c>
      <c r="YB12" s="222">
        <v>492</v>
      </c>
      <c r="YC12" s="222">
        <v>703</v>
      </c>
      <c r="YD12" s="222">
        <v>663</v>
      </c>
      <c r="YE12" s="222">
        <v>797</v>
      </c>
      <c r="YF12" s="222">
        <v>474</v>
      </c>
      <c r="YG12" s="222">
        <v>501</v>
      </c>
      <c r="YH12" s="222">
        <v>840</v>
      </c>
      <c r="YI12" s="222">
        <v>723</v>
      </c>
      <c r="YJ12" s="222">
        <v>601</v>
      </c>
      <c r="YK12" s="222">
        <v>537</v>
      </c>
      <c r="YL12" s="222">
        <v>517</v>
      </c>
      <c r="YM12" s="222">
        <v>517</v>
      </c>
      <c r="YN12" s="222">
        <v>690</v>
      </c>
      <c r="YO12" s="222">
        <v>570</v>
      </c>
      <c r="YP12" s="222">
        <v>680</v>
      </c>
      <c r="YQ12" s="222">
        <v>759</v>
      </c>
      <c r="YR12" s="222">
        <v>744</v>
      </c>
      <c r="YS12" s="222">
        <v>744</v>
      </c>
      <c r="YT12" s="135">
        <v>723</v>
      </c>
      <c r="YU12" s="222">
        <v>860</v>
      </c>
      <c r="YV12" s="222">
        <v>893</v>
      </c>
      <c r="YW12" s="222">
        <v>933</v>
      </c>
      <c r="YX12" s="222">
        <v>1568</v>
      </c>
      <c r="YY12" s="222">
        <v>1206</v>
      </c>
      <c r="YZ12" s="222">
        <v>1352</v>
      </c>
      <c r="ZA12" s="222">
        <v>883</v>
      </c>
      <c r="ZB12" s="222">
        <v>1129</v>
      </c>
      <c r="ZC12" s="222">
        <v>1123</v>
      </c>
      <c r="ZD12" s="222">
        <v>1049</v>
      </c>
      <c r="ZE12" s="256">
        <v>1116</v>
      </c>
      <c r="ZF12" s="256">
        <v>1043</v>
      </c>
      <c r="ZG12" s="256">
        <v>1004</v>
      </c>
      <c r="ZH12" s="256">
        <v>810</v>
      </c>
      <c r="ZI12" s="257">
        <v>894</v>
      </c>
      <c r="ZJ12" s="243">
        <v>819</v>
      </c>
      <c r="ZK12" s="243">
        <v>675</v>
      </c>
      <c r="ZL12" s="243">
        <v>749</v>
      </c>
      <c r="ZM12" s="243">
        <v>763</v>
      </c>
      <c r="ZN12" s="243">
        <v>989</v>
      </c>
      <c r="ZO12" s="243">
        <v>5276</v>
      </c>
      <c r="ZP12" s="256">
        <v>13967</v>
      </c>
      <c r="ZQ12" s="243">
        <v>12973</v>
      </c>
      <c r="ZR12" s="243">
        <v>33337</v>
      </c>
      <c r="ZS12" s="243">
        <v>8335</v>
      </c>
      <c r="ZT12" s="243">
        <v>6250</v>
      </c>
      <c r="ZU12" s="243">
        <v>5553</v>
      </c>
      <c r="ZV12" s="243">
        <v>7890</v>
      </c>
      <c r="ZW12" s="243">
        <v>11002</v>
      </c>
      <c r="ZX12" s="243">
        <f>SUM(ZX9:ZX11)</f>
        <v>3661</v>
      </c>
      <c r="ZY12" s="243">
        <v>2288</v>
      </c>
      <c r="ZZ12" s="243">
        <v>2330</v>
      </c>
      <c r="AAA12" s="243">
        <v>3671</v>
      </c>
      <c r="AAB12" s="243">
        <v>3299</v>
      </c>
      <c r="AAC12" s="243">
        <v>3303</v>
      </c>
      <c r="AAD12" s="243">
        <v>2622</v>
      </c>
      <c r="AAE12" s="258">
        <v>2952</v>
      </c>
      <c r="AAF12" s="243">
        <v>2480</v>
      </c>
      <c r="AAG12" s="243">
        <v>1985</v>
      </c>
      <c r="AAH12" s="243">
        <v>2018</v>
      </c>
      <c r="AAI12" s="243">
        <v>2866</v>
      </c>
      <c r="AAJ12" s="243">
        <v>2264</v>
      </c>
      <c r="AAK12" s="243">
        <v>1461</v>
      </c>
      <c r="AAL12" s="243">
        <v>1374</v>
      </c>
      <c r="AAM12" s="243">
        <v>1681</v>
      </c>
      <c r="AAN12" s="243">
        <v>1283</v>
      </c>
      <c r="AAO12" s="243">
        <v>1260</v>
      </c>
      <c r="AAP12" s="243">
        <v>1231</v>
      </c>
      <c r="AAQ12" s="243">
        <v>1077</v>
      </c>
      <c r="AAR12" s="243">
        <v>1689</v>
      </c>
      <c r="AAS12" s="243">
        <v>1349</v>
      </c>
      <c r="AAT12" s="243">
        <v>989</v>
      </c>
      <c r="AAU12" s="243">
        <v>1072</v>
      </c>
      <c r="AAV12" s="243">
        <v>2147</v>
      </c>
      <c r="AAW12" s="243">
        <v>1270</v>
      </c>
      <c r="AAX12" s="243">
        <v>1837</v>
      </c>
      <c r="AAY12" s="243">
        <v>1610</v>
      </c>
      <c r="AAZ12" s="243">
        <v>1818</v>
      </c>
      <c r="ABA12" s="243">
        <v>1599</v>
      </c>
      <c r="ABB12" s="243">
        <v>1287</v>
      </c>
      <c r="ABC12" s="243">
        <v>1384</v>
      </c>
      <c r="ABD12" s="243">
        <v>2093</v>
      </c>
      <c r="ABE12" s="243">
        <v>1544</v>
      </c>
      <c r="ABF12" s="243">
        <v>1247</v>
      </c>
      <c r="ABG12" s="243">
        <v>1058</v>
      </c>
      <c r="ABH12" s="243">
        <v>1104</v>
      </c>
      <c r="ABI12" s="243">
        <v>1066</v>
      </c>
      <c r="ABJ12" s="243">
        <v>961</v>
      </c>
      <c r="ABK12" s="243">
        <v>1016</v>
      </c>
      <c r="ABL12" s="243">
        <v>920</v>
      </c>
      <c r="ABM12" s="243">
        <v>827</v>
      </c>
      <c r="ABN12" s="243">
        <v>936</v>
      </c>
      <c r="ABO12" s="243">
        <v>861</v>
      </c>
      <c r="ABP12" s="243">
        <v>842</v>
      </c>
      <c r="ABQ12" s="243">
        <v>889</v>
      </c>
      <c r="ABR12" s="243">
        <v>1098</v>
      </c>
      <c r="ABS12" s="243">
        <v>1333</v>
      </c>
      <c r="ABT12" s="243">
        <v>1076</v>
      </c>
      <c r="ABU12" s="243">
        <v>989</v>
      </c>
      <c r="ABV12" s="243">
        <v>1136</v>
      </c>
      <c r="ABW12" s="243">
        <v>1234</v>
      </c>
      <c r="ABX12" s="243">
        <v>804</v>
      </c>
      <c r="ABY12" s="243">
        <v>799</v>
      </c>
      <c r="ABZ12" s="243">
        <v>763</v>
      </c>
      <c r="ACA12" s="243">
        <v>600</v>
      </c>
      <c r="ACB12" s="243">
        <v>590</v>
      </c>
      <c r="ACC12" s="243">
        <v>623</v>
      </c>
      <c r="ACD12" s="243">
        <v>614</v>
      </c>
      <c r="ACE12" s="243">
        <v>558</v>
      </c>
      <c r="ACF12" s="243">
        <v>470</v>
      </c>
      <c r="ACG12" s="243">
        <v>501</v>
      </c>
      <c r="ACH12" s="243">
        <v>529</v>
      </c>
      <c r="ACI12" s="243">
        <v>535</v>
      </c>
      <c r="ACJ12" s="243">
        <v>576</v>
      </c>
      <c r="ACK12" s="243">
        <v>544</v>
      </c>
      <c r="ACL12" s="243">
        <v>518</v>
      </c>
      <c r="ACM12" s="243">
        <v>506</v>
      </c>
      <c r="ACN12" s="243">
        <v>467</v>
      </c>
      <c r="ACO12" s="243">
        <v>385</v>
      </c>
      <c r="ACP12" s="243">
        <v>404</v>
      </c>
      <c r="ACQ12" s="243">
        <v>365</v>
      </c>
      <c r="ACR12" s="243">
        <v>407</v>
      </c>
      <c r="ACS12" s="243">
        <v>375</v>
      </c>
      <c r="ACT12" s="243">
        <v>335</v>
      </c>
      <c r="ACU12" s="243">
        <v>445</v>
      </c>
      <c r="ACV12" s="243">
        <v>559</v>
      </c>
      <c r="ACW12" s="243">
        <v>497</v>
      </c>
      <c r="ACX12" s="243">
        <v>461</v>
      </c>
      <c r="ACY12" s="243">
        <v>449</v>
      </c>
      <c r="ACZ12" s="243">
        <v>552</v>
      </c>
      <c r="ADA12" s="243">
        <v>420</v>
      </c>
      <c r="ADB12" s="243">
        <v>451</v>
      </c>
      <c r="ADC12" s="243">
        <v>509</v>
      </c>
      <c r="ADD12" s="243">
        <v>900</v>
      </c>
      <c r="ADE12" s="243">
        <v>815</v>
      </c>
      <c r="ADF12" s="243">
        <v>462</v>
      </c>
      <c r="ADG12" s="243">
        <v>405</v>
      </c>
      <c r="ADH12" s="243">
        <v>360</v>
      </c>
      <c r="ADI12" s="243">
        <v>330</v>
      </c>
      <c r="ADJ12" s="243">
        <v>338</v>
      </c>
      <c r="ADK12" s="243">
        <v>327</v>
      </c>
      <c r="ADL12" s="243">
        <v>320</v>
      </c>
      <c r="ADM12" s="243">
        <v>404</v>
      </c>
      <c r="ADN12" s="243">
        <v>326</v>
      </c>
      <c r="ADO12" s="243">
        <v>340</v>
      </c>
      <c r="ADP12" s="243">
        <v>446</v>
      </c>
      <c r="ADQ12" s="243">
        <v>510</v>
      </c>
      <c r="ADR12" s="243">
        <v>448</v>
      </c>
      <c r="ADS12" s="243">
        <v>392</v>
      </c>
      <c r="ADT12" s="243">
        <v>329</v>
      </c>
      <c r="ADU12" s="243">
        <v>313</v>
      </c>
      <c r="ADV12" s="243">
        <v>309</v>
      </c>
      <c r="ADW12" s="243">
        <v>289</v>
      </c>
      <c r="ADX12" s="243">
        <v>275</v>
      </c>
      <c r="ADY12" s="243">
        <v>363</v>
      </c>
      <c r="ADZ12" s="243">
        <v>332</v>
      </c>
      <c r="AEA12" s="243">
        <v>303</v>
      </c>
      <c r="AEB12" s="243">
        <v>274</v>
      </c>
      <c r="AEC12" s="243">
        <v>314</v>
      </c>
      <c r="AED12" s="243">
        <v>366</v>
      </c>
      <c r="AEE12" s="243">
        <v>322</v>
      </c>
      <c r="AEF12" s="243">
        <v>267</v>
      </c>
      <c r="AEG12" s="243">
        <v>240</v>
      </c>
      <c r="AEH12" s="243">
        <v>344</v>
      </c>
      <c r="AEI12" s="243">
        <v>364</v>
      </c>
      <c r="AEJ12" s="243">
        <v>331</v>
      </c>
      <c r="AEK12" s="243">
        <v>284</v>
      </c>
      <c r="AEL12" s="243">
        <v>246</v>
      </c>
      <c r="AEM12" s="243">
        <v>367</v>
      </c>
      <c r="AEN12" s="243">
        <v>306</v>
      </c>
      <c r="AEO12" s="243">
        <v>300</v>
      </c>
      <c r="AEP12" s="243">
        <v>306</v>
      </c>
      <c r="AEQ12" s="243">
        <v>281</v>
      </c>
      <c r="AER12" s="243">
        <v>404</v>
      </c>
      <c r="AES12" s="243">
        <v>334</v>
      </c>
      <c r="AET12" s="243">
        <v>389</v>
      </c>
      <c r="AEU12" s="243">
        <v>404</v>
      </c>
      <c r="AEV12" s="243">
        <v>486</v>
      </c>
      <c r="AEW12" s="243">
        <v>487</v>
      </c>
      <c r="AEX12" s="243">
        <v>492</v>
      </c>
      <c r="AEY12" s="243">
        <v>504</v>
      </c>
      <c r="AEZ12" s="243">
        <v>637</v>
      </c>
      <c r="AFA12" s="243">
        <v>528</v>
      </c>
      <c r="AFB12" s="243">
        <v>433</v>
      </c>
      <c r="AFC12" s="243">
        <v>666</v>
      </c>
      <c r="AFD12" s="243">
        <v>771</v>
      </c>
      <c r="AFE12" s="243">
        <v>669</v>
      </c>
      <c r="AFF12" s="243">
        <v>408</v>
      </c>
      <c r="AFG12" s="243">
        <v>389</v>
      </c>
      <c r="AFH12" s="243">
        <v>386</v>
      </c>
      <c r="AFI12" s="243">
        <v>380</v>
      </c>
      <c r="AFJ12" s="243">
        <v>342</v>
      </c>
      <c r="AFK12" s="243">
        <v>335</v>
      </c>
      <c r="AFL12" s="243">
        <v>383</v>
      </c>
      <c r="AFM12" s="243">
        <v>442</v>
      </c>
      <c r="AFN12" s="243">
        <v>456</v>
      </c>
      <c r="AFO12" s="243">
        <v>392</v>
      </c>
      <c r="AFP12" s="243">
        <v>333</v>
      </c>
      <c r="AFQ12" s="243">
        <v>510</v>
      </c>
      <c r="AFR12" s="243">
        <v>653</v>
      </c>
      <c r="AFS12" s="243">
        <v>563</v>
      </c>
      <c r="AFT12" s="243">
        <v>433</v>
      </c>
      <c r="AFU12" s="243">
        <v>309</v>
      </c>
      <c r="AFV12" s="243">
        <v>365</v>
      </c>
      <c r="AFW12" s="243">
        <v>403</v>
      </c>
      <c r="AFX12" s="243">
        <v>419</v>
      </c>
      <c r="AFY12" s="243">
        <v>477</v>
      </c>
      <c r="AFZ12" s="243">
        <v>382</v>
      </c>
      <c r="AGA12" s="243">
        <v>348</v>
      </c>
      <c r="AGB12" s="243">
        <v>410</v>
      </c>
      <c r="AGC12" s="243">
        <v>420</v>
      </c>
      <c r="AGD12" s="243">
        <v>426</v>
      </c>
      <c r="AGE12" s="243">
        <v>492</v>
      </c>
      <c r="AGF12" s="243">
        <v>374</v>
      </c>
      <c r="AGG12" s="243">
        <v>318</v>
      </c>
      <c r="AGH12" s="243">
        <v>339</v>
      </c>
      <c r="AGI12" s="243">
        <v>443</v>
      </c>
      <c r="AGJ12" s="243">
        <v>355</v>
      </c>
      <c r="AGK12" s="243">
        <v>346</v>
      </c>
      <c r="AGL12" s="243">
        <f>SUM(AGL9:AGL11)</f>
        <v>311</v>
      </c>
      <c r="AGM12" s="243">
        <f>SUM(AGM9:AGM11)</f>
        <v>319</v>
      </c>
      <c r="AGN12" s="243">
        <v>307</v>
      </c>
      <c r="AGO12" s="243">
        <v>385</v>
      </c>
      <c r="AGP12" s="243">
        <f t="shared" ref="AGP12:AGU12" si="8">SUM(AGP9:AGP11)</f>
        <v>398</v>
      </c>
      <c r="AGQ12" s="243">
        <f t="shared" si="8"/>
        <v>385</v>
      </c>
      <c r="AGR12" s="243">
        <f t="shared" si="8"/>
        <v>422</v>
      </c>
      <c r="AGS12" s="243">
        <f t="shared" si="8"/>
        <v>401</v>
      </c>
      <c r="AGT12" s="243">
        <f t="shared" si="8"/>
        <v>371</v>
      </c>
      <c r="AGU12" s="243">
        <f t="shared" si="8"/>
        <v>531</v>
      </c>
      <c r="AGV12" s="243">
        <f t="shared" ref="AGV12:AHA12" si="9">SUM(AGV9:AGV11)</f>
        <v>611</v>
      </c>
      <c r="AGW12" s="243">
        <f t="shared" si="9"/>
        <v>515</v>
      </c>
      <c r="AGX12" s="243">
        <f t="shared" si="9"/>
        <v>561</v>
      </c>
      <c r="AGY12" s="243">
        <f t="shared" si="9"/>
        <v>578</v>
      </c>
      <c r="AGZ12" s="243">
        <f t="shared" si="9"/>
        <v>801</v>
      </c>
      <c r="AHA12" s="243">
        <f t="shared" si="9"/>
        <v>603</v>
      </c>
      <c r="AHB12" s="243">
        <f t="shared" ref="AHB12:AHG12" si="10">SUM(AHB9:AHB11)</f>
        <v>440</v>
      </c>
      <c r="AHC12" s="243">
        <f t="shared" si="10"/>
        <v>497</v>
      </c>
      <c r="AHD12" s="243">
        <f t="shared" si="10"/>
        <v>735</v>
      </c>
      <c r="AHE12" s="243">
        <f t="shared" si="10"/>
        <v>709</v>
      </c>
      <c r="AHF12" s="242">
        <f t="shared" si="10"/>
        <v>506</v>
      </c>
      <c r="AHG12" s="134">
        <f t="shared" si="10"/>
        <v>550</v>
      </c>
      <c r="AHH12" s="243">
        <f t="shared" ref="AHH12:AHM12" si="11">SUM(AHH9:AHH11)</f>
        <v>499</v>
      </c>
      <c r="AHI12" s="243">
        <f t="shared" si="11"/>
        <v>374</v>
      </c>
      <c r="AHJ12" s="134">
        <f t="shared" si="11"/>
        <v>371</v>
      </c>
      <c r="AHK12" s="134">
        <f t="shared" si="11"/>
        <v>321</v>
      </c>
      <c r="AHL12" s="134">
        <f t="shared" si="11"/>
        <v>350</v>
      </c>
      <c r="AHM12" s="243">
        <f t="shared" si="11"/>
        <v>375</v>
      </c>
      <c r="AHN12" s="243">
        <f t="shared" ref="AHN12:AHS12" si="12">SUM(AHN9:AHN11)</f>
        <v>481</v>
      </c>
      <c r="AHO12" s="134">
        <f t="shared" si="12"/>
        <v>410</v>
      </c>
      <c r="AHP12" s="134">
        <f t="shared" si="12"/>
        <v>532</v>
      </c>
      <c r="AHQ12" s="134">
        <f t="shared" si="12"/>
        <v>489</v>
      </c>
      <c r="AHR12" s="243">
        <f t="shared" si="12"/>
        <v>550</v>
      </c>
      <c r="AHS12" s="243">
        <f t="shared" si="12"/>
        <v>560</v>
      </c>
      <c r="AHT12" s="134">
        <f t="shared" ref="AHT12:AHY12" si="13">SUM(AHT9:AHT11)</f>
        <v>467</v>
      </c>
      <c r="AHU12" s="134">
        <f t="shared" si="13"/>
        <v>385</v>
      </c>
      <c r="AHV12" s="243">
        <f t="shared" si="13"/>
        <v>385</v>
      </c>
      <c r="AHW12" s="243">
        <f t="shared" si="13"/>
        <v>452</v>
      </c>
      <c r="AHX12" s="134">
        <f t="shared" si="13"/>
        <v>520</v>
      </c>
      <c r="AHY12" s="134">
        <f t="shared" si="13"/>
        <v>704</v>
      </c>
      <c r="AHZ12" s="243">
        <v>434</v>
      </c>
      <c r="AIA12" s="134">
        <f>SUM(AIA9:AIA11)</f>
        <v>425</v>
      </c>
      <c r="AIB12" s="243">
        <f>SUM(AIB9:AIB11)</f>
        <v>359</v>
      </c>
      <c r="AIC12" s="243">
        <v>315</v>
      </c>
      <c r="AID12" s="243">
        <v>424</v>
      </c>
      <c r="AIE12" s="134">
        <f>SUM(AIE9:AIE11)</f>
        <v>820</v>
      </c>
      <c r="AIF12" s="134">
        <f>SUM(AIF9:AIF11)</f>
        <v>601</v>
      </c>
      <c r="AIG12" s="134">
        <f>SUM(AIG9:AIG11)</f>
        <v>291</v>
      </c>
      <c r="AIH12" s="243">
        <v>372</v>
      </c>
      <c r="AII12" s="410">
        <v>469</v>
      </c>
      <c r="AIJ12" s="410">
        <v>431</v>
      </c>
      <c r="AIK12" s="243">
        <v>343</v>
      </c>
      <c r="AIL12" s="134">
        <f>SUM(AIL9:AIL11)</f>
        <v>315</v>
      </c>
      <c r="AIM12" s="410">
        <v>423</v>
      </c>
      <c r="AIN12" s="134">
        <f>SUM(AIN9:AIN11)</f>
        <v>379</v>
      </c>
      <c r="AIO12" s="410">
        <v>318</v>
      </c>
      <c r="AIP12" s="410">
        <v>984</v>
      </c>
      <c r="AIQ12" s="410">
        <v>1920</v>
      </c>
      <c r="AIR12" s="410">
        <v>3108</v>
      </c>
      <c r="AIS12" s="410">
        <v>3213</v>
      </c>
      <c r="AIT12" s="410">
        <v>2327</v>
      </c>
      <c r="AIU12" s="410">
        <v>1521</v>
      </c>
      <c r="AIV12" s="410">
        <v>880</v>
      </c>
      <c r="AIW12" s="134">
        <f>SUM(AIW9:AIW11)</f>
        <v>684</v>
      </c>
      <c r="AIX12" s="410">
        <v>486</v>
      </c>
      <c r="AIY12" s="134">
        <f>SUM(AIY9:AIY11)</f>
        <v>557</v>
      </c>
      <c r="AIZ12" s="410">
        <v>583</v>
      </c>
      <c r="AJA12" s="410">
        <v>687</v>
      </c>
      <c r="AJB12" s="410">
        <v>385</v>
      </c>
      <c r="AJC12" s="410">
        <v>539</v>
      </c>
      <c r="AJD12" s="243">
        <v>707</v>
      </c>
      <c r="AJE12" s="244">
        <v>773</v>
      </c>
      <c r="AJF12" s="437">
        <v>441</v>
      </c>
      <c r="AJG12" s="444"/>
      <c r="AJH12" s="444"/>
      <c r="AJI12" s="444"/>
      <c r="AJJ12" s="444"/>
      <c r="AJK12" s="444"/>
      <c r="AJL12" s="444"/>
      <c r="AJM12" s="444"/>
      <c r="AJN12" s="444"/>
      <c r="AJO12" s="444"/>
      <c r="AJP12" s="444"/>
      <c r="AJQ12" s="444"/>
      <c r="AJR12" s="444"/>
      <c r="AJS12" s="444"/>
      <c r="AJT12" s="444"/>
      <c r="AJU12" s="444"/>
      <c r="AJV12" s="444"/>
      <c r="AJW12" s="444"/>
      <c r="AJX12" s="444"/>
      <c r="AJY12" s="444"/>
      <c r="AJZ12" s="444"/>
      <c r="AKA12" s="444"/>
      <c r="AKB12" s="444"/>
      <c r="AKC12" s="444"/>
      <c r="AKD12" s="444"/>
      <c r="AKE12" s="444"/>
      <c r="AKF12" s="444"/>
      <c r="AKG12" s="444"/>
      <c r="AKH12" s="444"/>
      <c r="AKI12" s="444"/>
      <c r="AKJ12" s="444"/>
      <c r="AKK12" s="444"/>
      <c r="AKL12" s="444"/>
      <c r="AKM12" s="444"/>
      <c r="AKN12" s="444"/>
      <c r="AKO12" s="444"/>
      <c r="AKP12" s="444"/>
      <c r="AKQ12" s="444"/>
      <c r="AKR12" s="444"/>
      <c r="AKS12" s="444"/>
      <c r="AKT12" s="444"/>
      <c r="AKU12" s="444"/>
      <c r="AKV12" s="444"/>
      <c r="AKW12" s="444"/>
      <c r="AKX12" s="444"/>
      <c r="AKY12" s="444"/>
      <c r="AKZ12" s="444"/>
      <c r="ALA12" s="444"/>
      <c r="ALB12" s="444"/>
      <c r="ALC12" s="444"/>
      <c r="ALD12" s="444"/>
      <c r="ALE12" s="444"/>
      <c r="ALF12" s="444"/>
    </row>
    <row r="13" spans="1:994" ht="12.75" customHeight="1" x14ac:dyDescent="0.3">
      <c r="A13" s="199">
        <v>42</v>
      </c>
      <c r="B13" s="200" t="s">
        <v>184</v>
      </c>
      <c r="C13" s="216">
        <v>315</v>
      </c>
      <c r="D13" s="216">
        <v>331</v>
      </c>
      <c r="E13" s="216">
        <v>280</v>
      </c>
      <c r="F13" s="216">
        <v>262</v>
      </c>
      <c r="G13" s="216">
        <v>272</v>
      </c>
      <c r="H13" s="216">
        <v>229</v>
      </c>
      <c r="I13" s="216">
        <v>248</v>
      </c>
      <c r="J13" s="216">
        <v>316</v>
      </c>
      <c r="K13" s="216">
        <v>306</v>
      </c>
      <c r="L13" s="216">
        <v>221</v>
      </c>
      <c r="M13" s="216">
        <v>235</v>
      </c>
      <c r="N13" s="216">
        <v>273</v>
      </c>
      <c r="O13" s="219">
        <v>417</v>
      </c>
      <c r="P13" s="216">
        <v>218</v>
      </c>
      <c r="Q13" s="216">
        <v>269</v>
      </c>
      <c r="R13" s="216">
        <v>220</v>
      </c>
      <c r="S13" s="216">
        <v>229</v>
      </c>
      <c r="T13" s="216">
        <v>266</v>
      </c>
      <c r="U13" s="216">
        <v>210</v>
      </c>
      <c r="V13" s="216">
        <v>235</v>
      </c>
      <c r="W13" s="216">
        <v>245</v>
      </c>
      <c r="X13" s="216">
        <v>323</v>
      </c>
      <c r="Y13" s="216">
        <v>212</v>
      </c>
      <c r="Z13" s="216">
        <v>251</v>
      </c>
      <c r="AA13" s="216">
        <v>261</v>
      </c>
      <c r="AB13" s="216">
        <v>311</v>
      </c>
      <c r="AC13" s="216">
        <v>274</v>
      </c>
      <c r="AD13" s="216">
        <v>231</v>
      </c>
      <c r="AE13" s="216">
        <v>251</v>
      </c>
      <c r="AF13" s="216">
        <v>308</v>
      </c>
      <c r="AG13" s="216">
        <v>285</v>
      </c>
      <c r="AH13" s="216">
        <v>232</v>
      </c>
      <c r="AI13" s="216">
        <v>211</v>
      </c>
      <c r="AJ13" s="216">
        <v>212</v>
      </c>
      <c r="AK13" s="216">
        <v>202</v>
      </c>
      <c r="AL13" s="216">
        <v>211</v>
      </c>
      <c r="AM13" s="216">
        <v>228</v>
      </c>
      <c r="AN13" s="216">
        <v>195</v>
      </c>
      <c r="AO13" s="216">
        <v>267</v>
      </c>
      <c r="AP13" s="216">
        <v>258</v>
      </c>
      <c r="AQ13" s="216">
        <v>294</v>
      </c>
      <c r="AR13" s="216">
        <v>243</v>
      </c>
      <c r="AS13" s="216">
        <v>297</v>
      </c>
      <c r="AT13" s="216">
        <v>311</v>
      </c>
      <c r="AU13" s="216">
        <v>297</v>
      </c>
      <c r="AV13" s="216">
        <v>214</v>
      </c>
      <c r="AW13" s="216">
        <v>306</v>
      </c>
      <c r="AX13" s="216">
        <v>303</v>
      </c>
      <c r="AY13" s="216">
        <v>300</v>
      </c>
      <c r="AZ13" s="216">
        <v>354</v>
      </c>
      <c r="BA13" s="216">
        <v>266</v>
      </c>
      <c r="BB13" s="216">
        <v>360</v>
      </c>
      <c r="BC13" s="216">
        <v>389</v>
      </c>
      <c r="BD13" s="216">
        <v>328</v>
      </c>
      <c r="BE13" s="216">
        <v>301</v>
      </c>
      <c r="BF13" s="216">
        <v>369</v>
      </c>
      <c r="BG13" s="226">
        <v>313</v>
      </c>
      <c r="BH13" s="216">
        <v>264</v>
      </c>
      <c r="BI13" s="216">
        <v>283</v>
      </c>
      <c r="BJ13" s="216">
        <v>302</v>
      </c>
      <c r="BK13" s="216">
        <v>333</v>
      </c>
      <c r="BL13" s="226">
        <v>340</v>
      </c>
      <c r="BM13" s="226">
        <v>287</v>
      </c>
      <c r="BN13" s="217">
        <v>287</v>
      </c>
      <c r="BO13" s="217">
        <v>389</v>
      </c>
      <c r="BP13" s="226">
        <v>302</v>
      </c>
      <c r="BQ13" s="226">
        <v>332</v>
      </c>
      <c r="BR13" s="226">
        <v>303</v>
      </c>
      <c r="BS13" s="226">
        <v>281</v>
      </c>
      <c r="BT13" s="226">
        <v>310</v>
      </c>
      <c r="BU13" s="226">
        <v>284</v>
      </c>
      <c r="BV13" s="226">
        <v>327</v>
      </c>
      <c r="BW13" s="139">
        <v>274</v>
      </c>
      <c r="BX13" s="139">
        <v>348</v>
      </c>
      <c r="BY13" s="139">
        <v>314</v>
      </c>
      <c r="BZ13" s="139">
        <v>353</v>
      </c>
      <c r="CA13" s="227">
        <v>319</v>
      </c>
      <c r="CB13" s="227">
        <v>250</v>
      </c>
      <c r="CC13" s="226">
        <v>377</v>
      </c>
      <c r="CD13" s="226">
        <v>326</v>
      </c>
      <c r="CE13" s="226">
        <v>308</v>
      </c>
      <c r="CF13" s="217">
        <v>371</v>
      </c>
      <c r="CG13" s="226">
        <v>317</v>
      </c>
      <c r="CH13" s="227">
        <v>386</v>
      </c>
      <c r="CI13" s="227">
        <v>283</v>
      </c>
      <c r="CJ13" s="226">
        <v>268</v>
      </c>
      <c r="CK13" s="227">
        <v>283</v>
      </c>
      <c r="CL13" s="227">
        <v>284</v>
      </c>
      <c r="CM13" s="227">
        <v>322</v>
      </c>
      <c r="CN13" s="227">
        <v>338</v>
      </c>
      <c r="CO13" s="227">
        <v>389</v>
      </c>
      <c r="CP13" s="227">
        <v>445</v>
      </c>
      <c r="CQ13" s="226">
        <v>408</v>
      </c>
      <c r="CR13" s="227">
        <v>429</v>
      </c>
      <c r="CS13" s="227">
        <v>552</v>
      </c>
      <c r="CT13" s="227">
        <v>642</v>
      </c>
      <c r="CU13" s="226">
        <v>597</v>
      </c>
      <c r="CV13" s="227">
        <v>608</v>
      </c>
      <c r="CW13" s="227">
        <v>472</v>
      </c>
      <c r="CX13" s="227">
        <v>691</v>
      </c>
      <c r="CY13" s="227">
        <v>643</v>
      </c>
      <c r="CZ13" s="226">
        <v>586</v>
      </c>
      <c r="DA13" s="227">
        <v>632</v>
      </c>
      <c r="DB13" s="226">
        <v>642</v>
      </c>
      <c r="DC13" s="227">
        <v>899</v>
      </c>
      <c r="DD13" s="227">
        <v>772</v>
      </c>
      <c r="DE13" s="227">
        <v>588</v>
      </c>
      <c r="DF13" s="227">
        <v>715</v>
      </c>
      <c r="DG13" s="227">
        <v>891</v>
      </c>
      <c r="DH13" s="227">
        <v>693</v>
      </c>
      <c r="DI13" s="226">
        <v>737</v>
      </c>
      <c r="DJ13" s="226">
        <v>770</v>
      </c>
      <c r="DK13" s="226">
        <v>714</v>
      </c>
      <c r="DL13" s="226">
        <v>631</v>
      </c>
      <c r="DM13" s="226">
        <v>552</v>
      </c>
      <c r="DN13" s="226">
        <v>676</v>
      </c>
      <c r="DO13" s="226">
        <v>886</v>
      </c>
      <c r="DP13" s="226">
        <v>721</v>
      </c>
      <c r="DQ13" s="226">
        <v>596</v>
      </c>
      <c r="DR13" s="226">
        <v>554</v>
      </c>
      <c r="DS13" s="226">
        <v>558</v>
      </c>
      <c r="DT13" s="226">
        <v>522</v>
      </c>
      <c r="DU13" s="226">
        <v>541</v>
      </c>
      <c r="DV13" s="226">
        <v>599</v>
      </c>
      <c r="DW13" s="226">
        <v>543</v>
      </c>
      <c r="DX13" s="226">
        <v>614</v>
      </c>
      <c r="DY13" s="226">
        <v>502</v>
      </c>
      <c r="DZ13" s="226">
        <v>487</v>
      </c>
      <c r="EA13" s="226">
        <v>464</v>
      </c>
      <c r="EB13" s="226">
        <v>495</v>
      </c>
      <c r="EC13" s="217">
        <v>566</v>
      </c>
      <c r="ED13" s="226">
        <v>495</v>
      </c>
      <c r="EE13" s="226">
        <v>450</v>
      </c>
      <c r="EF13" s="228">
        <v>473</v>
      </c>
      <c r="EG13" s="228">
        <v>519</v>
      </c>
      <c r="EH13" s="229">
        <v>498</v>
      </c>
      <c r="EI13" s="226">
        <v>489</v>
      </c>
      <c r="EJ13" s="228">
        <v>426</v>
      </c>
      <c r="EK13" s="228">
        <v>494</v>
      </c>
      <c r="EL13" s="228">
        <v>468</v>
      </c>
      <c r="EM13" s="228">
        <v>426</v>
      </c>
      <c r="EN13" s="228">
        <v>431</v>
      </c>
      <c r="EO13" s="228">
        <v>559</v>
      </c>
      <c r="EP13" s="228">
        <v>542</v>
      </c>
      <c r="EQ13" s="228">
        <v>506</v>
      </c>
      <c r="ER13" s="228">
        <v>518</v>
      </c>
      <c r="ES13" s="228">
        <v>547</v>
      </c>
      <c r="ET13" s="228">
        <v>645</v>
      </c>
      <c r="EU13" s="228">
        <v>592</v>
      </c>
      <c r="EV13" s="226">
        <v>788</v>
      </c>
      <c r="EW13" s="228">
        <v>496</v>
      </c>
      <c r="EX13" s="228">
        <v>633</v>
      </c>
      <c r="EY13" s="228">
        <v>595</v>
      </c>
      <c r="EZ13" s="228">
        <v>589</v>
      </c>
      <c r="FA13" s="228">
        <v>493</v>
      </c>
      <c r="FB13" s="228">
        <v>581</v>
      </c>
      <c r="FC13" s="228">
        <v>763</v>
      </c>
      <c r="FD13" s="228">
        <v>648</v>
      </c>
      <c r="FE13" s="228">
        <v>482</v>
      </c>
      <c r="FF13" s="228">
        <v>531</v>
      </c>
      <c r="FG13" s="228">
        <v>522</v>
      </c>
      <c r="FH13" s="206">
        <v>516</v>
      </c>
      <c r="FI13" s="228">
        <v>514</v>
      </c>
      <c r="FJ13" s="228">
        <v>558</v>
      </c>
      <c r="FK13" s="230">
        <v>471</v>
      </c>
      <c r="FL13" s="228">
        <v>521</v>
      </c>
      <c r="FM13" s="229">
        <v>559</v>
      </c>
      <c r="FN13" s="229">
        <v>415</v>
      </c>
      <c r="FO13" s="229">
        <v>441</v>
      </c>
      <c r="FP13" s="226">
        <v>510</v>
      </c>
      <c r="FQ13" s="229">
        <v>471</v>
      </c>
      <c r="FR13" s="226">
        <v>367</v>
      </c>
      <c r="FS13" s="229">
        <v>433</v>
      </c>
      <c r="FT13" s="226">
        <v>450</v>
      </c>
      <c r="FU13" s="226">
        <v>330</v>
      </c>
      <c r="FV13" s="226">
        <v>376</v>
      </c>
      <c r="FW13" s="226">
        <v>433</v>
      </c>
      <c r="FX13" s="226">
        <v>379</v>
      </c>
      <c r="FY13" s="226">
        <v>385</v>
      </c>
      <c r="FZ13" s="226">
        <v>357</v>
      </c>
      <c r="GA13" s="226">
        <v>398</v>
      </c>
      <c r="GB13" s="226">
        <v>430</v>
      </c>
      <c r="GC13" s="226">
        <v>400</v>
      </c>
      <c r="GD13" s="226">
        <v>330</v>
      </c>
      <c r="GE13" s="133">
        <v>319</v>
      </c>
      <c r="GF13" s="133">
        <v>400</v>
      </c>
      <c r="GG13" s="133">
        <v>420</v>
      </c>
      <c r="GH13" s="133">
        <v>371</v>
      </c>
      <c r="GI13" s="133">
        <v>359</v>
      </c>
      <c r="GJ13" s="122">
        <v>378</v>
      </c>
      <c r="GK13" s="133">
        <v>451</v>
      </c>
      <c r="GL13" s="133">
        <v>331</v>
      </c>
      <c r="GM13" s="133">
        <v>410</v>
      </c>
      <c r="GN13" s="122">
        <v>329</v>
      </c>
      <c r="GO13" s="133">
        <v>371</v>
      </c>
      <c r="GP13" s="208">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8">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10">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11">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12">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12">
        <v>221</v>
      </c>
      <c r="UT13" s="212">
        <v>208</v>
      </c>
      <c r="UU13" s="122">
        <v>219</v>
      </c>
      <c r="UV13" s="122">
        <v>220</v>
      </c>
      <c r="UW13" s="122">
        <v>271</v>
      </c>
      <c r="UX13" s="122">
        <v>211</v>
      </c>
      <c r="UY13" s="212">
        <v>258</v>
      </c>
      <c r="UZ13" s="122">
        <v>254</v>
      </c>
      <c r="VA13" s="122">
        <v>208</v>
      </c>
      <c r="VB13" s="122">
        <v>234</v>
      </c>
      <c r="VC13" s="122">
        <v>198</v>
      </c>
      <c r="VD13" s="213">
        <v>220</v>
      </c>
      <c r="VE13" s="122">
        <v>348</v>
      </c>
      <c r="VF13" s="122">
        <v>281</v>
      </c>
      <c r="VG13" s="122">
        <v>254</v>
      </c>
      <c r="VH13" s="122">
        <v>274</v>
      </c>
      <c r="VI13" s="122">
        <v>423</v>
      </c>
      <c r="VJ13" s="122">
        <v>247</v>
      </c>
      <c r="VK13" s="122">
        <v>256</v>
      </c>
      <c r="VL13" s="122">
        <v>288</v>
      </c>
      <c r="VM13" s="122">
        <v>238</v>
      </c>
      <c r="VN13" s="213">
        <v>209</v>
      </c>
      <c r="VO13" s="122">
        <v>274</v>
      </c>
      <c r="VP13" s="122">
        <v>229</v>
      </c>
      <c r="VQ13" s="122">
        <v>241</v>
      </c>
      <c r="VR13" s="122">
        <v>252</v>
      </c>
      <c r="VS13" s="214">
        <v>247</v>
      </c>
      <c r="VT13" s="122">
        <v>201</v>
      </c>
      <c r="VU13" s="122">
        <v>228</v>
      </c>
      <c r="VV13" s="122">
        <v>248</v>
      </c>
      <c r="VW13" s="122">
        <v>233</v>
      </c>
      <c r="VX13" s="122">
        <v>213</v>
      </c>
      <c r="VY13" s="122">
        <v>206</v>
      </c>
      <c r="VZ13" s="122">
        <v>256</v>
      </c>
      <c r="WA13" s="122">
        <v>214</v>
      </c>
      <c r="WB13" s="122">
        <v>183</v>
      </c>
      <c r="WC13" s="122">
        <v>236</v>
      </c>
      <c r="WD13" s="214">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12">
        <v>254</v>
      </c>
      <c r="XL13" s="212">
        <v>238</v>
      </c>
      <c r="XM13" s="212">
        <v>262</v>
      </c>
      <c r="XN13" s="212">
        <v>244</v>
      </c>
      <c r="XO13" s="215">
        <v>252</v>
      </c>
      <c r="XP13" s="213">
        <v>250</v>
      </c>
      <c r="XQ13" s="213">
        <v>259</v>
      </c>
      <c r="XR13" s="213">
        <v>271</v>
      </c>
      <c r="XS13" s="213">
        <v>281</v>
      </c>
      <c r="XT13" s="213">
        <v>277</v>
      </c>
      <c r="XU13" s="213">
        <v>239</v>
      </c>
      <c r="XV13" s="212">
        <v>247</v>
      </c>
      <c r="XW13" s="212">
        <v>251</v>
      </c>
      <c r="XX13" s="212">
        <v>255</v>
      </c>
      <c r="XY13" s="212">
        <v>178</v>
      </c>
      <c r="XZ13" s="212">
        <v>256</v>
      </c>
      <c r="YA13" s="212">
        <v>225</v>
      </c>
      <c r="YB13" s="212">
        <v>203</v>
      </c>
      <c r="YC13" s="212">
        <v>233</v>
      </c>
      <c r="YD13" s="212">
        <v>193</v>
      </c>
      <c r="YE13" s="212">
        <v>281</v>
      </c>
      <c r="YF13" s="212">
        <v>235</v>
      </c>
      <c r="YG13" s="212">
        <v>220</v>
      </c>
      <c r="YH13" s="212">
        <v>211</v>
      </c>
      <c r="YI13" s="212">
        <v>242</v>
      </c>
      <c r="YJ13" s="212">
        <v>265</v>
      </c>
      <c r="YK13" s="212">
        <v>229</v>
      </c>
      <c r="YL13" s="212">
        <v>211</v>
      </c>
      <c r="YM13" s="212">
        <v>225</v>
      </c>
      <c r="YN13" s="212">
        <v>244</v>
      </c>
      <c r="YO13" s="212">
        <v>237</v>
      </c>
      <c r="YP13" s="212">
        <v>256</v>
      </c>
      <c r="YQ13" s="212">
        <v>263</v>
      </c>
      <c r="YR13" s="212">
        <v>281</v>
      </c>
      <c r="YS13" s="212">
        <v>260</v>
      </c>
      <c r="YT13" s="133">
        <v>320</v>
      </c>
      <c r="YU13" s="212">
        <v>296</v>
      </c>
      <c r="YV13" s="212">
        <v>329</v>
      </c>
      <c r="YW13" s="212">
        <v>310</v>
      </c>
      <c r="YX13" s="212">
        <v>370</v>
      </c>
      <c r="YY13" s="212">
        <v>363</v>
      </c>
      <c r="YZ13" s="212">
        <v>516</v>
      </c>
      <c r="ZA13" s="212">
        <v>277</v>
      </c>
      <c r="ZB13" s="212">
        <v>296</v>
      </c>
      <c r="ZC13" s="212">
        <v>385</v>
      </c>
      <c r="ZD13" s="212">
        <v>358</v>
      </c>
      <c r="ZE13" s="210">
        <v>344</v>
      </c>
      <c r="ZF13" s="210">
        <v>299</v>
      </c>
      <c r="ZG13" s="210">
        <v>268</v>
      </c>
      <c r="ZH13" s="210">
        <v>269</v>
      </c>
      <c r="ZI13" s="257">
        <v>286</v>
      </c>
      <c r="ZJ13" s="130">
        <v>284</v>
      </c>
      <c r="ZK13" s="130">
        <v>237</v>
      </c>
      <c r="ZL13" s="130">
        <v>246</v>
      </c>
      <c r="ZM13" s="130">
        <v>268</v>
      </c>
      <c r="ZN13" s="130">
        <v>347</v>
      </c>
      <c r="ZO13" s="130">
        <v>1954</v>
      </c>
      <c r="ZP13" s="210">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54">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40">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41">
        <v>334</v>
      </c>
      <c r="AJF13" s="436">
        <v>220</v>
      </c>
      <c r="AJG13" s="443"/>
      <c r="AJH13" s="443"/>
      <c r="AJI13" s="443"/>
      <c r="AJJ13" s="443"/>
      <c r="AJK13" s="443"/>
      <c r="AJL13" s="443"/>
      <c r="AJM13" s="443"/>
      <c r="AJN13" s="443"/>
      <c r="AJO13" s="443"/>
      <c r="AJP13" s="443"/>
      <c r="AJQ13" s="443"/>
      <c r="AJR13" s="443"/>
      <c r="AJS13" s="443"/>
      <c r="AJT13" s="443"/>
      <c r="AJU13" s="443"/>
      <c r="AJV13" s="443"/>
      <c r="AJW13" s="443"/>
      <c r="AJX13" s="443"/>
      <c r="AJY13" s="443"/>
      <c r="AJZ13" s="443"/>
      <c r="AKA13" s="443"/>
      <c r="AKB13" s="443"/>
      <c r="AKC13" s="443"/>
      <c r="AKD13" s="443"/>
      <c r="AKE13" s="443"/>
      <c r="AKF13" s="443"/>
      <c r="AKG13" s="443"/>
      <c r="AKH13" s="443"/>
      <c r="AKI13" s="443"/>
      <c r="AKJ13" s="443"/>
      <c r="AKK13" s="443"/>
      <c r="AKL13" s="443"/>
      <c r="AKM13" s="443"/>
      <c r="AKN13" s="443"/>
      <c r="AKO13" s="443"/>
      <c r="AKP13" s="443"/>
      <c r="AKQ13" s="443"/>
      <c r="AKR13" s="443"/>
      <c r="AKS13" s="443"/>
      <c r="AKT13" s="443"/>
      <c r="AKU13" s="443"/>
      <c r="AKV13" s="443"/>
      <c r="AKW13" s="443"/>
      <c r="AKX13" s="443"/>
      <c r="AKY13" s="443"/>
      <c r="AKZ13" s="443"/>
      <c r="ALA13" s="443"/>
      <c r="ALB13" s="443"/>
      <c r="ALC13" s="443"/>
      <c r="ALD13" s="443"/>
      <c r="ALE13" s="443"/>
      <c r="ALF13" s="443"/>
    </row>
    <row r="14" spans="1:994" ht="12.75" customHeight="1" x14ac:dyDescent="0.3">
      <c r="A14" s="199">
        <v>44</v>
      </c>
      <c r="B14" s="200" t="s">
        <v>185</v>
      </c>
      <c r="C14" s="216">
        <v>597</v>
      </c>
      <c r="D14" s="216">
        <v>574</v>
      </c>
      <c r="E14" s="216">
        <v>513</v>
      </c>
      <c r="F14" s="216">
        <v>455</v>
      </c>
      <c r="G14" s="216">
        <v>489</v>
      </c>
      <c r="H14" s="216">
        <v>375</v>
      </c>
      <c r="I14" s="216">
        <v>340</v>
      </c>
      <c r="J14" s="216">
        <v>411</v>
      </c>
      <c r="K14" s="216">
        <v>419</v>
      </c>
      <c r="L14" s="216">
        <v>378</v>
      </c>
      <c r="M14" s="216">
        <v>368</v>
      </c>
      <c r="N14" s="216">
        <v>374</v>
      </c>
      <c r="O14" s="219">
        <v>494</v>
      </c>
      <c r="P14" s="216">
        <v>347</v>
      </c>
      <c r="Q14" s="216">
        <v>367</v>
      </c>
      <c r="R14" s="216">
        <v>379</v>
      </c>
      <c r="S14" s="216">
        <v>399</v>
      </c>
      <c r="T14" s="216">
        <v>383</v>
      </c>
      <c r="U14" s="216">
        <v>393</v>
      </c>
      <c r="V14" s="216">
        <v>326</v>
      </c>
      <c r="W14" s="216">
        <v>317</v>
      </c>
      <c r="X14" s="216">
        <v>400</v>
      </c>
      <c r="Y14" s="216">
        <v>321</v>
      </c>
      <c r="Z14" s="216">
        <v>343</v>
      </c>
      <c r="AA14" s="216">
        <v>331</v>
      </c>
      <c r="AB14" s="216">
        <v>338</v>
      </c>
      <c r="AC14" s="216">
        <v>343</v>
      </c>
      <c r="AD14" s="216">
        <v>340</v>
      </c>
      <c r="AE14" s="216">
        <v>341</v>
      </c>
      <c r="AF14" s="216">
        <v>320</v>
      </c>
      <c r="AG14" s="216">
        <v>313</v>
      </c>
      <c r="AH14" s="216">
        <v>328</v>
      </c>
      <c r="AI14" s="216">
        <v>357</v>
      </c>
      <c r="AJ14" s="216">
        <v>336</v>
      </c>
      <c r="AK14" s="216">
        <v>366</v>
      </c>
      <c r="AL14" s="216">
        <v>377</v>
      </c>
      <c r="AM14" s="216">
        <v>392</v>
      </c>
      <c r="AN14" s="216">
        <v>371</v>
      </c>
      <c r="AO14" s="216">
        <v>454</v>
      </c>
      <c r="AP14" s="216">
        <v>469</v>
      </c>
      <c r="AQ14" s="216">
        <v>485</v>
      </c>
      <c r="AR14" s="216">
        <v>452</v>
      </c>
      <c r="AS14" s="216">
        <v>455</v>
      </c>
      <c r="AT14" s="216">
        <v>513</v>
      </c>
      <c r="AU14" s="216">
        <v>455</v>
      </c>
      <c r="AV14" s="216">
        <v>336</v>
      </c>
      <c r="AW14" s="216">
        <v>580</v>
      </c>
      <c r="AX14" s="216">
        <v>608</v>
      </c>
      <c r="AY14" s="216">
        <v>580</v>
      </c>
      <c r="AZ14" s="216">
        <v>504</v>
      </c>
      <c r="BA14" s="216">
        <v>477</v>
      </c>
      <c r="BB14" s="216">
        <v>659</v>
      </c>
      <c r="BC14" s="216">
        <v>657</v>
      </c>
      <c r="BD14" s="216">
        <v>686</v>
      </c>
      <c r="BE14" s="216">
        <v>559</v>
      </c>
      <c r="BF14" s="216">
        <v>617</v>
      </c>
      <c r="BG14" s="226">
        <v>574</v>
      </c>
      <c r="BH14" s="216">
        <v>541</v>
      </c>
      <c r="BI14" s="216">
        <v>435</v>
      </c>
      <c r="BJ14" s="216">
        <v>441</v>
      </c>
      <c r="BK14" s="216">
        <v>451</v>
      </c>
      <c r="BL14" s="226">
        <v>446</v>
      </c>
      <c r="BM14" s="226">
        <v>406</v>
      </c>
      <c r="BN14" s="217">
        <v>427</v>
      </c>
      <c r="BO14" s="217">
        <v>469</v>
      </c>
      <c r="BP14" s="226">
        <v>492</v>
      </c>
      <c r="BQ14" s="226">
        <v>457</v>
      </c>
      <c r="BR14" s="226">
        <v>458</v>
      </c>
      <c r="BS14" s="226">
        <v>426</v>
      </c>
      <c r="BT14" s="226">
        <v>453</v>
      </c>
      <c r="BU14" s="226">
        <v>446</v>
      </c>
      <c r="BV14" s="226">
        <v>418</v>
      </c>
      <c r="BW14" s="139">
        <v>353</v>
      </c>
      <c r="BX14" s="139">
        <v>474</v>
      </c>
      <c r="BY14" s="139">
        <v>459</v>
      </c>
      <c r="BZ14" s="139">
        <v>451</v>
      </c>
      <c r="CA14" s="227">
        <v>471</v>
      </c>
      <c r="CB14" s="227">
        <v>440</v>
      </c>
      <c r="CC14" s="226">
        <v>475</v>
      </c>
      <c r="CD14" s="226">
        <v>472</v>
      </c>
      <c r="CE14" s="226">
        <v>476</v>
      </c>
      <c r="CF14" s="217">
        <v>449</v>
      </c>
      <c r="CG14" s="226">
        <v>474</v>
      </c>
      <c r="CH14" s="227">
        <v>446</v>
      </c>
      <c r="CI14" s="227">
        <v>432</v>
      </c>
      <c r="CJ14" s="226">
        <v>473</v>
      </c>
      <c r="CK14" s="227">
        <v>532</v>
      </c>
      <c r="CL14" s="227">
        <v>557</v>
      </c>
      <c r="CM14" s="227">
        <v>504</v>
      </c>
      <c r="CN14" s="227">
        <v>595</v>
      </c>
      <c r="CO14" s="227">
        <v>728</v>
      </c>
      <c r="CP14" s="227">
        <v>733</v>
      </c>
      <c r="CQ14" s="226">
        <v>694</v>
      </c>
      <c r="CR14" s="227">
        <v>725</v>
      </c>
      <c r="CS14" s="227">
        <v>777</v>
      </c>
      <c r="CT14" s="227">
        <v>983</v>
      </c>
      <c r="CU14" s="226">
        <v>799</v>
      </c>
      <c r="CV14" s="227">
        <v>884</v>
      </c>
      <c r="CW14" s="227">
        <v>808</v>
      </c>
      <c r="CX14" s="227">
        <v>1028</v>
      </c>
      <c r="CY14" s="227">
        <v>1012</v>
      </c>
      <c r="CZ14" s="226">
        <v>754</v>
      </c>
      <c r="DA14" s="227">
        <v>907</v>
      </c>
      <c r="DB14" s="226">
        <v>1100</v>
      </c>
      <c r="DC14" s="227">
        <v>1478</v>
      </c>
      <c r="DD14" s="227">
        <v>1356</v>
      </c>
      <c r="DE14" s="227">
        <v>982</v>
      </c>
      <c r="DF14" s="227">
        <v>1136</v>
      </c>
      <c r="DG14" s="227">
        <v>1193</v>
      </c>
      <c r="DH14" s="227">
        <v>884</v>
      </c>
      <c r="DI14" s="226">
        <v>901</v>
      </c>
      <c r="DJ14" s="226">
        <v>963</v>
      </c>
      <c r="DK14" s="226">
        <v>1018</v>
      </c>
      <c r="DL14" s="226">
        <v>904</v>
      </c>
      <c r="DM14" s="226">
        <v>829</v>
      </c>
      <c r="DN14" s="226">
        <v>834</v>
      </c>
      <c r="DO14" s="226">
        <v>847</v>
      </c>
      <c r="DP14" s="226">
        <v>819</v>
      </c>
      <c r="DQ14" s="226">
        <v>727</v>
      </c>
      <c r="DR14" s="226">
        <v>719</v>
      </c>
      <c r="DS14" s="226">
        <v>725</v>
      </c>
      <c r="DT14" s="226">
        <v>659</v>
      </c>
      <c r="DU14" s="226">
        <v>751</v>
      </c>
      <c r="DV14" s="226">
        <v>646</v>
      </c>
      <c r="DW14" s="226">
        <v>647</v>
      </c>
      <c r="DX14" s="226">
        <v>727</v>
      </c>
      <c r="DY14" s="226">
        <v>710</v>
      </c>
      <c r="DZ14" s="226">
        <v>612</v>
      </c>
      <c r="EA14" s="226">
        <v>653</v>
      </c>
      <c r="EB14" s="226">
        <v>512</v>
      </c>
      <c r="EC14" s="217">
        <v>710</v>
      </c>
      <c r="ED14" s="226">
        <v>665</v>
      </c>
      <c r="EE14" s="226">
        <v>638</v>
      </c>
      <c r="EF14" s="228">
        <v>593</v>
      </c>
      <c r="EG14" s="228">
        <v>744</v>
      </c>
      <c r="EH14" s="229">
        <v>664</v>
      </c>
      <c r="EI14" s="226">
        <v>642</v>
      </c>
      <c r="EJ14" s="228">
        <v>675</v>
      </c>
      <c r="EK14" s="228">
        <v>688</v>
      </c>
      <c r="EL14" s="228">
        <v>570</v>
      </c>
      <c r="EM14" s="228">
        <v>646</v>
      </c>
      <c r="EN14" s="228">
        <v>672</v>
      </c>
      <c r="EO14" s="228">
        <v>782</v>
      </c>
      <c r="EP14" s="228">
        <v>876</v>
      </c>
      <c r="EQ14" s="228">
        <v>726</v>
      </c>
      <c r="ER14" s="228">
        <v>837</v>
      </c>
      <c r="ES14" s="228">
        <v>758</v>
      </c>
      <c r="ET14" s="228">
        <v>969</v>
      </c>
      <c r="EU14" s="228">
        <v>858</v>
      </c>
      <c r="EV14" s="226">
        <v>941</v>
      </c>
      <c r="EW14" s="228">
        <v>646</v>
      </c>
      <c r="EX14" s="228">
        <v>1060</v>
      </c>
      <c r="EY14" s="228">
        <v>871</v>
      </c>
      <c r="EZ14" s="228">
        <v>862</v>
      </c>
      <c r="FA14" s="228">
        <v>689</v>
      </c>
      <c r="FB14" s="228">
        <v>881</v>
      </c>
      <c r="FC14" s="228">
        <v>1144</v>
      </c>
      <c r="FD14" s="228">
        <v>1175</v>
      </c>
      <c r="FE14" s="228">
        <v>854</v>
      </c>
      <c r="FF14" s="228">
        <v>857</v>
      </c>
      <c r="FG14" s="228">
        <v>772</v>
      </c>
      <c r="FH14" s="206">
        <v>766</v>
      </c>
      <c r="FI14" s="228">
        <v>656</v>
      </c>
      <c r="FJ14" s="228">
        <v>732</v>
      </c>
      <c r="FK14" s="230">
        <v>660</v>
      </c>
      <c r="FL14" s="228">
        <v>599</v>
      </c>
      <c r="FM14" s="229">
        <v>614</v>
      </c>
      <c r="FN14" s="229">
        <v>579</v>
      </c>
      <c r="FO14" s="229">
        <v>577</v>
      </c>
      <c r="FP14" s="229">
        <v>691</v>
      </c>
      <c r="FQ14" s="229">
        <v>584</v>
      </c>
      <c r="FR14" s="226">
        <v>577</v>
      </c>
      <c r="FS14" s="229">
        <v>618</v>
      </c>
      <c r="FT14" s="226">
        <v>601</v>
      </c>
      <c r="FU14" s="226">
        <v>555</v>
      </c>
      <c r="FV14" s="226">
        <v>565</v>
      </c>
      <c r="FW14" s="226">
        <v>543</v>
      </c>
      <c r="FX14" s="226">
        <v>514</v>
      </c>
      <c r="FY14" s="226">
        <v>526</v>
      </c>
      <c r="FZ14" s="226">
        <v>520</v>
      </c>
      <c r="GA14" s="226">
        <v>571</v>
      </c>
      <c r="GB14" s="226">
        <v>624</v>
      </c>
      <c r="GC14" s="226">
        <v>481</v>
      </c>
      <c r="GD14" s="226">
        <v>554</v>
      </c>
      <c r="GE14" s="133">
        <v>593</v>
      </c>
      <c r="GF14" s="133">
        <v>521</v>
      </c>
      <c r="GG14" s="133">
        <v>558</v>
      </c>
      <c r="GH14" s="133">
        <v>570</v>
      </c>
      <c r="GI14" s="133">
        <v>619</v>
      </c>
      <c r="GJ14" s="122">
        <v>584</v>
      </c>
      <c r="GK14" s="133">
        <v>617</v>
      </c>
      <c r="GL14" s="133">
        <v>515</v>
      </c>
      <c r="GM14" s="133">
        <v>600</v>
      </c>
      <c r="GN14" s="122">
        <v>617</v>
      </c>
      <c r="GO14" s="133">
        <v>612</v>
      </c>
      <c r="GP14" s="208">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8">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10">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11">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12">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12">
        <v>247</v>
      </c>
      <c r="UT14" s="212">
        <v>258</v>
      </c>
      <c r="UU14" s="122">
        <v>291</v>
      </c>
      <c r="UV14" s="122">
        <v>252</v>
      </c>
      <c r="UW14" s="122">
        <v>307</v>
      </c>
      <c r="UX14" s="122">
        <v>186</v>
      </c>
      <c r="UY14" s="212">
        <v>307</v>
      </c>
      <c r="UZ14" s="122">
        <v>306</v>
      </c>
      <c r="VA14" s="122">
        <v>310</v>
      </c>
      <c r="VB14" s="122">
        <v>286</v>
      </c>
      <c r="VC14" s="122">
        <v>247</v>
      </c>
      <c r="VD14" s="213">
        <v>361</v>
      </c>
      <c r="VE14" s="122">
        <v>464</v>
      </c>
      <c r="VF14" s="122">
        <v>385</v>
      </c>
      <c r="VG14" s="122">
        <v>344</v>
      </c>
      <c r="VH14" s="122">
        <v>352</v>
      </c>
      <c r="VI14" s="122">
        <v>366</v>
      </c>
      <c r="VJ14" s="122">
        <v>316</v>
      </c>
      <c r="VK14" s="122">
        <v>249</v>
      </c>
      <c r="VL14" s="122">
        <v>324</v>
      </c>
      <c r="VM14" s="122">
        <v>317</v>
      </c>
      <c r="VN14" s="213">
        <v>276</v>
      </c>
      <c r="VO14" s="122">
        <v>233</v>
      </c>
      <c r="VP14" s="122">
        <v>254</v>
      </c>
      <c r="VQ14" s="122">
        <v>252</v>
      </c>
      <c r="VR14" s="122">
        <v>269</v>
      </c>
      <c r="VS14" s="214">
        <v>226</v>
      </c>
      <c r="VT14" s="122">
        <v>223</v>
      </c>
      <c r="VU14" s="122">
        <v>237</v>
      </c>
      <c r="VV14" s="122">
        <v>223</v>
      </c>
      <c r="VW14" s="122">
        <v>277</v>
      </c>
      <c r="VX14" s="122">
        <v>255</v>
      </c>
      <c r="VY14" s="122">
        <v>218</v>
      </c>
      <c r="VZ14" s="122">
        <v>264</v>
      </c>
      <c r="WA14" s="122">
        <v>248</v>
      </c>
      <c r="WB14" s="122">
        <v>248</v>
      </c>
      <c r="WC14" s="122">
        <v>233</v>
      </c>
      <c r="WD14" s="214">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12">
        <v>361</v>
      </c>
      <c r="XL14" s="212">
        <v>323</v>
      </c>
      <c r="XM14" s="212">
        <v>320</v>
      </c>
      <c r="XN14" s="212">
        <v>297</v>
      </c>
      <c r="XO14" s="215">
        <v>244</v>
      </c>
      <c r="XP14" s="213">
        <v>262</v>
      </c>
      <c r="XQ14" s="213">
        <v>231</v>
      </c>
      <c r="XR14" s="213">
        <v>283</v>
      </c>
      <c r="XS14" s="213">
        <v>289</v>
      </c>
      <c r="XT14" s="213">
        <v>249</v>
      </c>
      <c r="XU14" s="213">
        <v>305</v>
      </c>
      <c r="XV14" s="212">
        <v>292</v>
      </c>
      <c r="XW14" s="212">
        <v>225</v>
      </c>
      <c r="XX14" s="212">
        <v>235</v>
      </c>
      <c r="XY14" s="212">
        <v>266</v>
      </c>
      <c r="XZ14" s="212">
        <v>296</v>
      </c>
      <c r="YA14" s="212">
        <v>249</v>
      </c>
      <c r="YB14" s="212">
        <v>220</v>
      </c>
      <c r="YC14" s="212">
        <v>248</v>
      </c>
      <c r="YD14" s="212">
        <v>217</v>
      </c>
      <c r="YE14" s="212">
        <v>276</v>
      </c>
      <c r="YF14" s="212">
        <v>266</v>
      </c>
      <c r="YG14" s="212">
        <v>250</v>
      </c>
      <c r="YH14" s="212">
        <v>272</v>
      </c>
      <c r="YI14" s="212">
        <v>251</v>
      </c>
      <c r="YJ14" s="212">
        <v>267</v>
      </c>
      <c r="YK14" s="212">
        <v>261</v>
      </c>
      <c r="YL14" s="212">
        <v>247</v>
      </c>
      <c r="YM14" s="212">
        <v>247</v>
      </c>
      <c r="YN14" s="212">
        <v>288</v>
      </c>
      <c r="YO14" s="212">
        <v>309</v>
      </c>
      <c r="YP14" s="212">
        <v>268</v>
      </c>
      <c r="YQ14" s="212">
        <v>315</v>
      </c>
      <c r="YR14" s="212">
        <v>298</v>
      </c>
      <c r="YS14" s="212">
        <v>310</v>
      </c>
      <c r="YT14" s="133">
        <v>314</v>
      </c>
      <c r="YU14" s="212">
        <v>309</v>
      </c>
      <c r="YV14" s="212">
        <v>371</v>
      </c>
      <c r="YW14" s="212">
        <v>328</v>
      </c>
      <c r="YX14" s="212">
        <v>308</v>
      </c>
      <c r="YY14" s="212">
        <v>251</v>
      </c>
      <c r="YZ14" s="212">
        <v>370</v>
      </c>
      <c r="ZA14" s="212">
        <v>303</v>
      </c>
      <c r="ZB14" s="212">
        <v>337</v>
      </c>
      <c r="ZC14" s="212">
        <v>238</v>
      </c>
      <c r="ZD14" s="212">
        <v>421</v>
      </c>
      <c r="ZE14" s="210">
        <v>410</v>
      </c>
      <c r="ZF14" s="210">
        <v>393</v>
      </c>
      <c r="ZG14" s="210">
        <v>316</v>
      </c>
      <c r="ZH14" s="210">
        <v>324</v>
      </c>
      <c r="ZI14" s="259">
        <v>341</v>
      </c>
      <c r="ZJ14" s="130">
        <v>309</v>
      </c>
      <c r="ZK14" s="130">
        <v>293</v>
      </c>
      <c r="ZL14" s="130">
        <v>227</v>
      </c>
      <c r="ZM14" s="130">
        <v>259</v>
      </c>
      <c r="ZN14" s="130">
        <v>393</v>
      </c>
      <c r="ZO14" s="130">
        <v>5075</v>
      </c>
      <c r="ZP14" s="210">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54">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40">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41">
        <v>243</v>
      </c>
      <c r="AJF14" s="436">
        <v>258</v>
      </c>
      <c r="AJG14" s="443"/>
      <c r="AJH14" s="443"/>
      <c r="AJI14" s="443"/>
      <c r="AJJ14" s="443"/>
      <c r="AJK14" s="443"/>
      <c r="AJL14" s="443"/>
      <c r="AJM14" s="443"/>
      <c r="AJN14" s="443"/>
      <c r="AJO14" s="443"/>
      <c r="AJP14" s="443"/>
      <c r="AJQ14" s="443"/>
      <c r="AJR14" s="443"/>
      <c r="AJS14" s="443"/>
      <c r="AJT14" s="443"/>
      <c r="AJU14" s="443"/>
      <c r="AJV14" s="443"/>
      <c r="AJW14" s="443"/>
      <c r="AJX14" s="443"/>
      <c r="AJY14" s="443"/>
      <c r="AJZ14" s="443"/>
      <c r="AKA14" s="443"/>
      <c r="AKB14" s="443"/>
      <c r="AKC14" s="443"/>
      <c r="AKD14" s="443"/>
      <c r="AKE14" s="443"/>
      <c r="AKF14" s="443"/>
      <c r="AKG14" s="443"/>
      <c r="AKH14" s="443"/>
      <c r="AKI14" s="443"/>
      <c r="AKJ14" s="443"/>
      <c r="AKK14" s="443"/>
      <c r="AKL14" s="443"/>
      <c r="AKM14" s="443"/>
      <c r="AKN14" s="443"/>
      <c r="AKO14" s="443"/>
      <c r="AKP14" s="443"/>
      <c r="AKQ14" s="443"/>
      <c r="AKR14" s="443"/>
      <c r="AKS14" s="443"/>
      <c r="AKT14" s="443"/>
      <c r="AKU14" s="443"/>
      <c r="AKV14" s="443"/>
      <c r="AKW14" s="443"/>
      <c r="AKX14" s="443"/>
      <c r="AKY14" s="443"/>
      <c r="AKZ14" s="443"/>
      <c r="ALA14" s="443"/>
      <c r="ALB14" s="443"/>
      <c r="ALC14" s="443"/>
      <c r="ALD14" s="443"/>
      <c r="ALE14" s="443"/>
      <c r="ALF14" s="443"/>
    </row>
    <row r="15" spans="1:994" ht="12.75" customHeight="1" x14ac:dyDescent="0.3">
      <c r="A15" s="199">
        <v>45</v>
      </c>
      <c r="B15" s="200" t="s">
        <v>185</v>
      </c>
      <c r="C15" s="216">
        <v>341</v>
      </c>
      <c r="D15" s="216">
        <v>320</v>
      </c>
      <c r="E15" s="216">
        <v>283</v>
      </c>
      <c r="F15" s="216">
        <v>203</v>
      </c>
      <c r="G15" s="216">
        <v>210</v>
      </c>
      <c r="H15" s="216">
        <v>195</v>
      </c>
      <c r="I15" s="216">
        <v>174</v>
      </c>
      <c r="J15" s="216">
        <v>182</v>
      </c>
      <c r="K15" s="216">
        <v>209</v>
      </c>
      <c r="L15" s="216">
        <v>176</v>
      </c>
      <c r="M15" s="216">
        <v>164</v>
      </c>
      <c r="N15" s="216">
        <v>175</v>
      </c>
      <c r="O15" s="219">
        <v>190</v>
      </c>
      <c r="P15" s="216">
        <v>182</v>
      </c>
      <c r="Q15" s="216">
        <v>166</v>
      </c>
      <c r="R15" s="216">
        <v>191</v>
      </c>
      <c r="S15" s="216">
        <v>212</v>
      </c>
      <c r="T15" s="216">
        <v>167</v>
      </c>
      <c r="U15" s="216">
        <v>168</v>
      </c>
      <c r="V15" s="216">
        <v>154</v>
      </c>
      <c r="W15" s="216">
        <v>139</v>
      </c>
      <c r="X15" s="216">
        <v>172</v>
      </c>
      <c r="Y15" s="216">
        <v>187</v>
      </c>
      <c r="Z15" s="216">
        <v>170</v>
      </c>
      <c r="AA15" s="216">
        <v>189</v>
      </c>
      <c r="AB15" s="216">
        <v>185</v>
      </c>
      <c r="AC15" s="216">
        <v>187</v>
      </c>
      <c r="AD15" s="216">
        <v>167</v>
      </c>
      <c r="AE15" s="216">
        <v>172</v>
      </c>
      <c r="AF15" s="216">
        <v>164</v>
      </c>
      <c r="AG15" s="216">
        <v>173</v>
      </c>
      <c r="AH15" s="216">
        <v>146</v>
      </c>
      <c r="AI15" s="216">
        <v>148</v>
      </c>
      <c r="AJ15" s="216">
        <v>154</v>
      </c>
      <c r="AK15" s="216">
        <v>149</v>
      </c>
      <c r="AL15" s="216">
        <v>191</v>
      </c>
      <c r="AM15" s="216">
        <v>173</v>
      </c>
      <c r="AN15" s="216">
        <v>165</v>
      </c>
      <c r="AO15" s="216">
        <v>149</v>
      </c>
      <c r="AP15" s="216">
        <v>195</v>
      </c>
      <c r="AQ15" s="216">
        <v>180</v>
      </c>
      <c r="AR15" s="216">
        <v>179</v>
      </c>
      <c r="AS15" s="216">
        <v>209</v>
      </c>
      <c r="AT15" s="216">
        <v>233</v>
      </c>
      <c r="AU15" s="216">
        <v>203</v>
      </c>
      <c r="AV15" s="216">
        <v>163</v>
      </c>
      <c r="AW15" s="216">
        <v>221</v>
      </c>
      <c r="AX15" s="216">
        <v>257</v>
      </c>
      <c r="AY15" s="216">
        <v>251</v>
      </c>
      <c r="AZ15" s="216">
        <v>221</v>
      </c>
      <c r="BA15" s="216">
        <v>160</v>
      </c>
      <c r="BB15" s="216">
        <v>277</v>
      </c>
      <c r="BC15" s="216">
        <v>300</v>
      </c>
      <c r="BD15" s="216">
        <v>278</v>
      </c>
      <c r="BE15" s="216">
        <v>232</v>
      </c>
      <c r="BF15" s="216">
        <v>225</v>
      </c>
      <c r="BG15" s="226">
        <v>216</v>
      </c>
      <c r="BH15" s="216">
        <v>221</v>
      </c>
      <c r="BI15" s="216">
        <v>200</v>
      </c>
      <c r="BJ15" s="216">
        <v>204</v>
      </c>
      <c r="BK15" s="216">
        <v>216</v>
      </c>
      <c r="BL15" s="226">
        <v>193</v>
      </c>
      <c r="BM15" s="226">
        <v>197</v>
      </c>
      <c r="BN15" s="217">
        <v>173</v>
      </c>
      <c r="BO15" s="217">
        <v>176</v>
      </c>
      <c r="BP15" s="226">
        <v>186</v>
      </c>
      <c r="BQ15" s="226">
        <v>201</v>
      </c>
      <c r="BR15" s="226">
        <v>174</v>
      </c>
      <c r="BS15" s="226">
        <v>203</v>
      </c>
      <c r="BT15" s="226">
        <v>338</v>
      </c>
      <c r="BU15" s="226">
        <v>191</v>
      </c>
      <c r="BV15" s="226">
        <v>200</v>
      </c>
      <c r="BW15" s="139">
        <v>206</v>
      </c>
      <c r="BX15" s="139">
        <v>220</v>
      </c>
      <c r="BY15" s="139">
        <v>236</v>
      </c>
      <c r="BZ15" s="139">
        <v>187</v>
      </c>
      <c r="CA15" s="227">
        <v>227</v>
      </c>
      <c r="CB15" s="227">
        <v>173</v>
      </c>
      <c r="CC15" s="226">
        <v>257</v>
      </c>
      <c r="CD15" s="226">
        <v>204</v>
      </c>
      <c r="CE15" s="226">
        <v>211</v>
      </c>
      <c r="CF15" s="217">
        <v>200</v>
      </c>
      <c r="CG15" s="226">
        <v>216</v>
      </c>
      <c r="CH15" s="227">
        <v>200</v>
      </c>
      <c r="CI15" s="227">
        <v>207</v>
      </c>
      <c r="CJ15" s="226">
        <v>198</v>
      </c>
      <c r="CK15" s="227">
        <v>194</v>
      </c>
      <c r="CL15" s="227">
        <v>217</v>
      </c>
      <c r="CM15" s="227">
        <v>220</v>
      </c>
      <c r="CN15" s="227">
        <v>214</v>
      </c>
      <c r="CO15" s="227">
        <v>264</v>
      </c>
      <c r="CP15" s="227">
        <v>267</v>
      </c>
      <c r="CQ15" s="226">
        <v>226</v>
      </c>
      <c r="CR15" s="227">
        <v>248</v>
      </c>
      <c r="CS15" s="227">
        <v>235</v>
      </c>
      <c r="CT15" s="227">
        <v>285</v>
      </c>
      <c r="CU15" s="226">
        <v>229</v>
      </c>
      <c r="CV15" s="227">
        <v>335</v>
      </c>
      <c r="CW15" s="227">
        <v>258</v>
      </c>
      <c r="CX15" s="227">
        <v>326</v>
      </c>
      <c r="CY15" s="227">
        <v>316</v>
      </c>
      <c r="CZ15" s="226">
        <v>251</v>
      </c>
      <c r="DA15" s="227">
        <v>262</v>
      </c>
      <c r="DB15" s="226">
        <v>334</v>
      </c>
      <c r="DC15" s="227">
        <v>623</v>
      </c>
      <c r="DD15" s="227">
        <v>501</v>
      </c>
      <c r="DE15" s="227">
        <v>367</v>
      </c>
      <c r="DF15" s="227">
        <v>408</v>
      </c>
      <c r="DG15" s="227">
        <v>418</v>
      </c>
      <c r="DH15" s="227">
        <v>477</v>
      </c>
      <c r="DI15" s="226">
        <v>417</v>
      </c>
      <c r="DJ15" s="226">
        <v>408</v>
      </c>
      <c r="DK15" s="226">
        <v>410</v>
      </c>
      <c r="DL15" s="226">
        <v>366</v>
      </c>
      <c r="DM15" s="226">
        <v>299</v>
      </c>
      <c r="DN15" s="226">
        <v>350</v>
      </c>
      <c r="DO15" s="226">
        <v>381</v>
      </c>
      <c r="DP15" s="226">
        <v>370</v>
      </c>
      <c r="DQ15" s="226">
        <v>286</v>
      </c>
      <c r="DR15" s="226">
        <v>305</v>
      </c>
      <c r="DS15" s="226">
        <v>298</v>
      </c>
      <c r="DT15" s="226">
        <v>299</v>
      </c>
      <c r="DU15" s="226">
        <v>311</v>
      </c>
      <c r="DV15" s="226">
        <v>376</v>
      </c>
      <c r="DW15" s="226">
        <v>342</v>
      </c>
      <c r="DX15" s="226">
        <v>513</v>
      </c>
      <c r="DY15" s="226">
        <v>364</v>
      </c>
      <c r="DZ15" s="226">
        <v>304</v>
      </c>
      <c r="EA15" s="226">
        <v>321</v>
      </c>
      <c r="EB15" s="226">
        <v>249</v>
      </c>
      <c r="EC15" s="217">
        <v>319</v>
      </c>
      <c r="ED15" s="226">
        <v>299</v>
      </c>
      <c r="EE15" s="226">
        <v>258</v>
      </c>
      <c r="EF15" s="228">
        <v>231</v>
      </c>
      <c r="EG15" s="228">
        <v>313</v>
      </c>
      <c r="EH15" s="229">
        <v>321</v>
      </c>
      <c r="EI15" s="226">
        <v>303</v>
      </c>
      <c r="EJ15" s="228">
        <v>244</v>
      </c>
      <c r="EK15" s="228">
        <v>252</v>
      </c>
      <c r="EL15" s="228">
        <v>254</v>
      </c>
      <c r="EM15" s="228">
        <v>294</v>
      </c>
      <c r="EN15" s="228">
        <v>296</v>
      </c>
      <c r="EO15" s="228">
        <v>305</v>
      </c>
      <c r="EP15" s="228">
        <v>316</v>
      </c>
      <c r="EQ15" s="228">
        <v>289</v>
      </c>
      <c r="ER15" s="228">
        <v>325</v>
      </c>
      <c r="ES15" s="228">
        <v>300</v>
      </c>
      <c r="ET15" s="228">
        <v>337</v>
      </c>
      <c r="EU15" s="228">
        <v>282</v>
      </c>
      <c r="EV15" s="226">
        <v>312</v>
      </c>
      <c r="EW15" s="228">
        <v>223</v>
      </c>
      <c r="EX15" s="228">
        <v>322</v>
      </c>
      <c r="EY15" s="228">
        <v>312</v>
      </c>
      <c r="EZ15" s="228">
        <v>340</v>
      </c>
      <c r="FA15" s="228">
        <v>263</v>
      </c>
      <c r="FB15" s="228">
        <v>352</v>
      </c>
      <c r="FC15" s="228">
        <v>504</v>
      </c>
      <c r="FD15" s="228">
        <v>431</v>
      </c>
      <c r="FE15" s="228">
        <v>373</v>
      </c>
      <c r="FF15" s="228">
        <v>368</v>
      </c>
      <c r="FG15" s="228">
        <v>357</v>
      </c>
      <c r="FH15" s="206">
        <v>367</v>
      </c>
      <c r="FI15" s="228">
        <v>332</v>
      </c>
      <c r="FJ15" s="228">
        <v>369</v>
      </c>
      <c r="FK15" s="230">
        <v>332</v>
      </c>
      <c r="FL15" s="228">
        <v>325</v>
      </c>
      <c r="FM15" s="229">
        <v>313</v>
      </c>
      <c r="FN15" s="229">
        <v>285</v>
      </c>
      <c r="FO15" s="229">
        <v>309</v>
      </c>
      <c r="FP15" s="229">
        <v>358</v>
      </c>
      <c r="FQ15" s="229">
        <v>309</v>
      </c>
      <c r="FR15" s="226">
        <v>294</v>
      </c>
      <c r="FS15" s="229">
        <v>284</v>
      </c>
      <c r="FT15" s="226">
        <v>309</v>
      </c>
      <c r="FU15" s="229">
        <v>285</v>
      </c>
      <c r="FV15" s="226">
        <v>274</v>
      </c>
      <c r="FW15" s="226">
        <v>280</v>
      </c>
      <c r="FX15" s="226">
        <v>249</v>
      </c>
      <c r="FY15" s="226">
        <v>326</v>
      </c>
      <c r="FZ15" s="226">
        <v>271</v>
      </c>
      <c r="GA15" s="226">
        <v>298</v>
      </c>
      <c r="GB15" s="226">
        <v>275</v>
      </c>
      <c r="GC15" s="226">
        <v>280</v>
      </c>
      <c r="GD15" s="226">
        <v>300</v>
      </c>
      <c r="GE15" s="133">
        <v>318</v>
      </c>
      <c r="GF15" s="133">
        <v>312</v>
      </c>
      <c r="GG15" s="133">
        <v>291</v>
      </c>
      <c r="GH15" s="133">
        <v>263</v>
      </c>
      <c r="GI15" s="133">
        <v>235</v>
      </c>
      <c r="GJ15" s="122">
        <v>252</v>
      </c>
      <c r="GK15" s="133">
        <v>267</v>
      </c>
      <c r="GL15" s="133">
        <v>249</v>
      </c>
      <c r="GM15" s="133">
        <v>298</v>
      </c>
      <c r="GN15" s="122">
        <v>292</v>
      </c>
      <c r="GO15" s="133">
        <v>282</v>
      </c>
      <c r="GP15" s="208">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8">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10">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11">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12">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12">
        <v>99</v>
      </c>
      <c r="UT15" s="212">
        <v>101</v>
      </c>
      <c r="UU15" s="122">
        <v>119</v>
      </c>
      <c r="UV15" s="122">
        <v>121</v>
      </c>
      <c r="UW15" s="122">
        <v>159</v>
      </c>
      <c r="UX15" s="122">
        <v>111</v>
      </c>
      <c r="UY15" s="212">
        <v>148</v>
      </c>
      <c r="UZ15" s="122">
        <v>173</v>
      </c>
      <c r="VA15" s="122">
        <v>136</v>
      </c>
      <c r="VB15" s="122">
        <v>156</v>
      </c>
      <c r="VC15" s="122">
        <v>139</v>
      </c>
      <c r="VD15" s="213">
        <v>184</v>
      </c>
      <c r="VE15" s="122">
        <v>225</v>
      </c>
      <c r="VF15" s="122">
        <v>180</v>
      </c>
      <c r="VG15" s="122">
        <v>212</v>
      </c>
      <c r="VH15" s="122">
        <v>199</v>
      </c>
      <c r="VI15" s="122">
        <v>215</v>
      </c>
      <c r="VJ15" s="122">
        <v>172</v>
      </c>
      <c r="VK15" s="122">
        <v>121</v>
      </c>
      <c r="VL15" s="122">
        <v>207</v>
      </c>
      <c r="VM15" s="122">
        <v>180</v>
      </c>
      <c r="VN15" s="213">
        <v>156</v>
      </c>
      <c r="VO15" s="122">
        <v>226</v>
      </c>
      <c r="VP15" s="122">
        <v>175</v>
      </c>
      <c r="VQ15" s="122">
        <v>195</v>
      </c>
      <c r="VR15" s="122">
        <v>188</v>
      </c>
      <c r="VS15" s="214">
        <v>183</v>
      </c>
      <c r="VT15" s="122">
        <v>157</v>
      </c>
      <c r="VU15" s="122">
        <v>144</v>
      </c>
      <c r="VV15" s="122">
        <v>173</v>
      </c>
      <c r="VW15" s="122">
        <v>164</v>
      </c>
      <c r="VX15" s="122">
        <v>124</v>
      </c>
      <c r="VY15" s="122">
        <v>145</v>
      </c>
      <c r="VZ15" s="122">
        <v>158</v>
      </c>
      <c r="WA15" s="122">
        <v>173</v>
      </c>
      <c r="WB15" s="122">
        <v>172</v>
      </c>
      <c r="WC15" s="122">
        <v>148</v>
      </c>
      <c r="WD15" s="214">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12">
        <v>144</v>
      </c>
      <c r="XL15" s="212">
        <v>147</v>
      </c>
      <c r="XM15" s="212">
        <v>179</v>
      </c>
      <c r="XN15" s="212">
        <v>153</v>
      </c>
      <c r="XO15" s="215">
        <v>184</v>
      </c>
      <c r="XP15" s="213">
        <v>136</v>
      </c>
      <c r="XQ15" s="213">
        <v>162</v>
      </c>
      <c r="XR15" s="213">
        <v>164</v>
      </c>
      <c r="XS15" s="213">
        <v>165</v>
      </c>
      <c r="XT15" s="213">
        <v>169</v>
      </c>
      <c r="XU15" s="213">
        <v>176</v>
      </c>
      <c r="XV15" s="212">
        <v>163</v>
      </c>
      <c r="XW15" s="212">
        <v>197</v>
      </c>
      <c r="XX15" s="212">
        <v>164</v>
      </c>
      <c r="XY15" s="212">
        <v>149</v>
      </c>
      <c r="XZ15" s="212">
        <v>150</v>
      </c>
      <c r="YA15" s="212">
        <v>121</v>
      </c>
      <c r="YB15" s="212">
        <v>135</v>
      </c>
      <c r="YC15" s="212">
        <v>160</v>
      </c>
      <c r="YD15" s="212">
        <v>148</v>
      </c>
      <c r="YE15" s="212">
        <v>151</v>
      </c>
      <c r="YF15" s="212">
        <v>147</v>
      </c>
      <c r="YG15" s="212">
        <v>131</v>
      </c>
      <c r="YH15" s="212">
        <v>162</v>
      </c>
      <c r="YI15" s="212">
        <v>179</v>
      </c>
      <c r="YJ15" s="212">
        <v>142</v>
      </c>
      <c r="YK15" s="212">
        <v>129</v>
      </c>
      <c r="YL15" s="212">
        <v>134</v>
      </c>
      <c r="YM15" s="212">
        <v>117</v>
      </c>
      <c r="YN15" s="212">
        <v>145</v>
      </c>
      <c r="YO15" s="212">
        <v>134</v>
      </c>
      <c r="YP15" s="212">
        <v>143</v>
      </c>
      <c r="YQ15" s="212">
        <v>135</v>
      </c>
      <c r="YR15" s="212">
        <v>164</v>
      </c>
      <c r="YS15" s="212">
        <v>149</v>
      </c>
      <c r="YT15" s="133">
        <v>160</v>
      </c>
      <c r="YU15" s="212">
        <v>172</v>
      </c>
      <c r="YV15" s="212">
        <v>181</v>
      </c>
      <c r="YW15" s="212">
        <v>167</v>
      </c>
      <c r="YX15" s="212">
        <v>162</v>
      </c>
      <c r="YY15" s="212">
        <v>127</v>
      </c>
      <c r="YZ15" s="212">
        <v>188</v>
      </c>
      <c r="ZA15" s="212">
        <v>149</v>
      </c>
      <c r="ZB15" s="212">
        <v>140</v>
      </c>
      <c r="ZC15" s="212">
        <v>127</v>
      </c>
      <c r="ZD15" s="212">
        <v>188</v>
      </c>
      <c r="ZE15" s="210">
        <v>236</v>
      </c>
      <c r="ZF15" s="210">
        <v>189</v>
      </c>
      <c r="ZG15" s="210">
        <v>189</v>
      </c>
      <c r="ZH15" s="210">
        <v>214</v>
      </c>
      <c r="ZI15" s="259">
        <v>192</v>
      </c>
      <c r="ZJ15" s="130">
        <v>208</v>
      </c>
      <c r="ZK15" s="130">
        <v>167</v>
      </c>
      <c r="ZL15" s="130">
        <v>202</v>
      </c>
      <c r="ZM15" s="130">
        <v>199</v>
      </c>
      <c r="ZN15" s="130">
        <v>282</v>
      </c>
      <c r="ZO15" s="130">
        <v>3625</v>
      </c>
      <c r="ZP15" s="210">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54">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40">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41">
        <v>169</v>
      </c>
      <c r="AJF15" s="436">
        <v>220</v>
      </c>
      <c r="AJG15" s="443"/>
      <c r="AJH15" s="443"/>
      <c r="AJI15" s="443"/>
      <c r="AJJ15" s="443"/>
      <c r="AJK15" s="443"/>
      <c r="AJL15" s="443"/>
      <c r="AJM15" s="443"/>
      <c r="AJN15" s="443"/>
      <c r="AJO15" s="443"/>
      <c r="AJP15" s="443"/>
      <c r="AJQ15" s="443"/>
      <c r="AJR15" s="443"/>
      <c r="AJS15" s="443"/>
      <c r="AJT15" s="443"/>
      <c r="AJU15" s="443"/>
      <c r="AJV15" s="443"/>
      <c r="AJW15" s="443"/>
      <c r="AJX15" s="443"/>
      <c r="AJY15" s="443"/>
      <c r="AJZ15" s="443"/>
      <c r="AKA15" s="443"/>
      <c r="AKB15" s="443"/>
      <c r="AKC15" s="443"/>
      <c r="AKD15" s="443"/>
      <c r="AKE15" s="443"/>
      <c r="AKF15" s="443"/>
      <c r="AKG15" s="443"/>
      <c r="AKH15" s="443"/>
      <c r="AKI15" s="443"/>
      <c r="AKJ15" s="443"/>
      <c r="AKK15" s="443"/>
      <c r="AKL15" s="443"/>
      <c r="AKM15" s="443"/>
      <c r="AKN15" s="443"/>
      <c r="AKO15" s="443"/>
      <c r="AKP15" s="443"/>
      <c r="AKQ15" s="443"/>
      <c r="AKR15" s="443"/>
      <c r="AKS15" s="443"/>
      <c r="AKT15" s="443"/>
      <c r="AKU15" s="443"/>
      <c r="AKV15" s="443"/>
      <c r="AKW15" s="443"/>
      <c r="AKX15" s="443"/>
      <c r="AKY15" s="443"/>
      <c r="AKZ15" s="443"/>
      <c r="ALA15" s="443"/>
      <c r="ALB15" s="443"/>
      <c r="ALC15" s="443"/>
      <c r="ALD15" s="443"/>
      <c r="ALE15" s="443"/>
      <c r="ALF15" s="443"/>
    </row>
    <row r="16" spans="1:994" s="134" customFormat="1" ht="12.75" customHeight="1" x14ac:dyDescent="0.3">
      <c r="A16" s="220" t="s">
        <v>185</v>
      </c>
      <c r="B16" s="221"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22">
        <v>455</v>
      </c>
      <c r="UZ16" s="121">
        <v>479</v>
      </c>
      <c r="VA16" s="121">
        <v>446</v>
      </c>
      <c r="VB16" s="121">
        <v>442</v>
      </c>
      <c r="VC16" s="134">
        <v>386</v>
      </c>
      <c r="VD16" s="223">
        <v>545</v>
      </c>
      <c r="VE16" s="134">
        <v>689</v>
      </c>
      <c r="VF16" s="134">
        <v>565</v>
      </c>
      <c r="VG16" s="134">
        <v>556</v>
      </c>
      <c r="VH16" s="134">
        <v>551</v>
      </c>
      <c r="VI16" s="134">
        <v>581</v>
      </c>
      <c r="VJ16" s="134">
        <v>488</v>
      </c>
      <c r="VK16" s="134">
        <v>370</v>
      </c>
      <c r="VL16" s="134">
        <v>531</v>
      </c>
      <c r="VM16" s="134">
        <v>497</v>
      </c>
      <c r="VN16" s="223">
        <v>432</v>
      </c>
      <c r="VO16" s="134">
        <v>459</v>
      </c>
      <c r="VP16" s="134">
        <v>429</v>
      </c>
      <c r="VQ16" s="134">
        <v>447</v>
      </c>
      <c r="VR16" s="134">
        <v>457</v>
      </c>
      <c r="VS16" s="224">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22">
        <v>505</v>
      </c>
      <c r="XL16" s="222">
        <v>470</v>
      </c>
      <c r="XM16" s="222">
        <v>499</v>
      </c>
      <c r="XN16" s="222">
        <v>450</v>
      </c>
      <c r="XO16" s="225">
        <v>428</v>
      </c>
      <c r="XP16" s="223">
        <v>398</v>
      </c>
      <c r="XQ16" s="223">
        <v>393</v>
      </c>
      <c r="XR16" s="223">
        <v>447</v>
      </c>
      <c r="XS16" s="223">
        <v>454</v>
      </c>
      <c r="XT16" s="223">
        <v>418</v>
      </c>
      <c r="XU16" s="223">
        <v>481</v>
      </c>
      <c r="XV16" s="222">
        <v>455</v>
      </c>
      <c r="XW16" s="222">
        <v>422</v>
      </c>
      <c r="XX16" s="222">
        <v>399</v>
      </c>
      <c r="XY16" s="222">
        <v>415</v>
      </c>
      <c r="XZ16" s="222">
        <v>446</v>
      </c>
      <c r="YA16" s="222">
        <v>370</v>
      </c>
      <c r="YB16" s="222">
        <v>355</v>
      </c>
      <c r="YC16" s="222">
        <v>408</v>
      </c>
      <c r="YD16" s="222">
        <v>365</v>
      </c>
      <c r="YE16" s="222">
        <v>427</v>
      </c>
      <c r="YF16" s="222">
        <v>413</v>
      </c>
      <c r="YG16" s="222">
        <v>381</v>
      </c>
      <c r="YH16" s="222">
        <v>434</v>
      </c>
      <c r="YI16" s="222">
        <v>430</v>
      </c>
      <c r="YJ16" s="222">
        <v>409</v>
      </c>
      <c r="YK16" s="222">
        <v>390</v>
      </c>
      <c r="YL16" s="222">
        <v>381</v>
      </c>
      <c r="YM16" s="222">
        <v>364</v>
      </c>
      <c r="YN16" s="222">
        <v>433</v>
      </c>
      <c r="YO16" s="222">
        <v>443</v>
      </c>
      <c r="YP16" s="222">
        <v>411</v>
      </c>
      <c r="YQ16" s="222">
        <v>450</v>
      </c>
      <c r="YR16" s="222">
        <v>462</v>
      </c>
      <c r="YS16" s="222">
        <v>459</v>
      </c>
      <c r="YT16" s="135">
        <v>474</v>
      </c>
      <c r="YU16" s="222">
        <v>481</v>
      </c>
      <c r="YV16" s="222">
        <v>552</v>
      </c>
      <c r="YW16" s="222">
        <v>495</v>
      </c>
      <c r="YX16" s="222">
        <v>470</v>
      </c>
      <c r="YY16" s="222">
        <v>378</v>
      </c>
      <c r="YZ16" s="222">
        <v>558</v>
      </c>
      <c r="ZA16" s="222">
        <v>452</v>
      </c>
      <c r="ZB16" s="222">
        <v>477</v>
      </c>
      <c r="ZC16" s="222">
        <v>365</v>
      </c>
      <c r="ZD16" s="222">
        <v>609</v>
      </c>
      <c r="ZE16" s="256">
        <v>646</v>
      </c>
      <c r="ZF16" s="256">
        <v>582</v>
      </c>
      <c r="ZG16" s="256">
        <v>505</v>
      </c>
      <c r="ZH16" s="256">
        <v>538</v>
      </c>
      <c r="ZI16" s="260">
        <v>533</v>
      </c>
      <c r="ZJ16" s="243">
        <v>517</v>
      </c>
      <c r="ZK16" s="243">
        <v>460</v>
      </c>
      <c r="ZL16" s="243">
        <v>429</v>
      </c>
      <c r="ZM16" s="243">
        <v>458</v>
      </c>
      <c r="ZN16" s="243">
        <v>675</v>
      </c>
      <c r="ZO16" s="243">
        <v>8700</v>
      </c>
      <c r="ZP16" s="256">
        <v>22002</v>
      </c>
      <c r="ZQ16" s="243">
        <v>20508</v>
      </c>
      <c r="ZR16" s="243">
        <v>15911</v>
      </c>
      <c r="ZS16" s="243">
        <v>9485</v>
      </c>
      <c r="ZT16" s="243">
        <v>10538</v>
      </c>
      <c r="ZU16" s="243">
        <v>8685</v>
      </c>
      <c r="ZV16" s="243">
        <v>8947</v>
      </c>
      <c r="ZW16" s="243">
        <v>10634</v>
      </c>
      <c r="ZX16" s="243">
        <f>SUM(ZX14:ZX15)</f>
        <v>4236</v>
      </c>
      <c r="ZY16" s="243">
        <v>2826</v>
      </c>
      <c r="ZZ16" s="243">
        <v>2539</v>
      </c>
      <c r="AAA16" s="243">
        <v>2411</v>
      </c>
      <c r="AAB16" s="243">
        <v>2361</v>
      </c>
      <c r="AAC16" s="243">
        <v>2757</v>
      </c>
      <c r="AAD16" s="243">
        <v>2217</v>
      </c>
      <c r="AAE16" s="258">
        <v>3023</v>
      </c>
      <c r="AAF16" s="243">
        <v>2339</v>
      </c>
      <c r="AAG16" s="243">
        <v>2289</v>
      </c>
      <c r="AAH16" s="243">
        <v>2049</v>
      </c>
      <c r="AAI16" s="243">
        <v>1759</v>
      </c>
      <c r="AAJ16" s="243">
        <v>1770</v>
      </c>
      <c r="AAK16" s="243">
        <v>1532</v>
      </c>
      <c r="AAL16" s="243">
        <v>1534</v>
      </c>
      <c r="AAM16" s="243">
        <v>1506</v>
      </c>
      <c r="AAN16" s="243">
        <v>1533</v>
      </c>
      <c r="AAO16" s="243">
        <v>1493</v>
      </c>
      <c r="AAP16" s="243">
        <v>1461</v>
      </c>
      <c r="AAQ16" s="243">
        <v>1297</v>
      </c>
      <c r="AAR16" s="243">
        <v>1649</v>
      </c>
      <c r="AAS16" s="243">
        <v>1224</v>
      </c>
      <c r="AAT16" s="243">
        <v>1135</v>
      </c>
      <c r="AAU16" s="243">
        <v>1054</v>
      </c>
      <c r="AAV16" s="243">
        <v>2240</v>
      </c>
      <c r="AAW16" s="243">
        <v>1339</v>
      </c>
      <c r="AAX16" s="243">
        <v>2118</v>
      </c>
      <c r="AAY16" s="243">
        <v>1398</v>
      </c>
      <c r="AAZ16" s="243">
        <v>1735</v>
      </c>
      <c r="ABA16" s="243">
        <v>1604</v>
      </c>
      <c r="ABB16" s="243">
        <v>1457</v>
      </c>
      <c r="ABC16" s="243">
        <v>1456</v>
      </c>
      <c r="ABD16" s="243">
        <v>2230</v>
      </c>
      <c r="ABE16" s="243">
        <v>2256</v>
      </c>
      <c r="ABF16" s="243">
        <v>1820</v>
      </c>
      <c r="ABG16" s="243">
        <v>1502</v>
      </c>
      <c r="ABH16" s="243">
        <v>1583</v>
      </c>
      <c r="ABI16" s="243">
        <v>1543</v>
      </c>
      <c r="ABJ16" s="243">
        <v>1303</v>
      </c>
      <c r="ABK16" s="243">
        <v>1226</v>
      </c>
      <c r="ABL16" s="243">
        <v>1198</v>
      </c>
      <c r="ABM16" s="243">
        <v>1183</v>
      </c>
      <c r="ABN16" s="243">
        <v>1124</v>
      </c>
      <c r="ABO16" s="243">
        <v>1068</v>
      </c>
      <c r="ABP16" s="243">
        <v>1116</v>
      </c>
      <c r="ABQ16" s="243">
        <v>1110</v>
      </c>
      <c r="ABR16" s="243">
        <v>1247</v>
      </c>
      <c r="ABS16" s="243">
        <v>1208</v>
      </c>
      <c r="ABT16" s="243">
        <v>1143</v>
      </c>
      <c r="ABU16" s="243">
        <v>988</v>
      </c>
      <c r="ABV16" s="243">
        <v>1454</v>
      </c>
      <c r="ABW16" s="243">
        <v>1780</v>
      </c>
      <c r="ABX16" s="243">
        <v>1180</v>
      </c>
      <c r="ABY16" s="243">
        <v>1028</v>
      </c>
      <c r="ABZ16" s="243">
        <v>869</v>
      </c>
      <c r="ACA16" s="243">
        <v>656</v>
      </c>
      <c r="ACB16" s="243">
        <v>691</v>
      </c>
      <c r="ACC16" s="243">
        <v>600</v>
      </c>
      <c r="ACD16" s="243">
        <v>507</v>
      </c>
      <c r="ACE16" s="243">
        <v>532</v>
      </c>
      <c r="ACF16" s="243">
        <v>446</v>
      </c>
      <c r="ACG16" s="243">
        <v>427</v>
      </c>
      <c r="ACH16" s="243">
        <v>445</v>
      </c>
      <c r="ACI16" s="243">
        <v>488</v>
      </c>
      <c r="ACJ16" s="243">
        <v>507</v>
      </c>
      <c r="ACK16" s="243">
        <v>538</v>
      </c>
      <c r="ACL16" s="243">
        <v>474</v>
      </c>
      <c r="ACM16" s="243">
        <v>456</v>
      </c>
      <c r="ACN16" s="243">
        <v>389</v>
      </c>
      <c r="ACO16" s="243">
        <v>360</v>
      </c>
      <c r="ACP16" s="243">
        <v>432</v>
      </c>
      <c r="ACQ16" s="243">
        <v>387</v>
      </c>
      <c r="ACR16" s="243">
        <v>361</v>
      </c>
      <c r="ACS16" s="243">
        <v>372</v>
      </c>
      <c r="ACT16" s="243">
        <v>386</v>
      </c>
      <c r="ACU16" s="243">
        <v>384</v>
      </c>
      <c r="ACV16" s="243">
        <v>438</v>
      </c>
      <c r="ACW16" s="243">
        <v>375</v>
      </c>
      <c r="ACX16" s="243">
        <v>372</v>
      </c>
      <c r="ACY16" s="243">
        <v>268</v>
      </c>
      <c r="ACZ16" s="243">
        <v>422</v>
      </c>
      <c r="ADA16" s="243">
        <v>375</v>
      </c>
      <c r="ADB16" s="243">
        <v>390</v>
      </c>
      <c r="ADC16" s="243">
        <v>331</v>
      </c>
      <c r="ADD16" s="243">
        <v>476</v>
      </c>
      <c r="ADE16" s="243">
        <v>593</v>
      </c>
      <c r="ADF16" s="243">
        <v>450</v>
      </c>
      <c r="ADG16" s="243">
        <v>403</v>
      </c>
      <c r="ADH16" s="243">
        <v>396</v>
      </c>
      <c r="ADI16" s="243">
        <v>364</v>
      </c>
      <c r="ADJ16" s="243">
        <v>349</v>
      </c>
      <c r="ADK16" s="243">
        <v>339</v>
      </c>
      <c r="ADL16" s="243">
        <v>285</v>
      </c>
      <c r="ADM16" s="243">
        <v>364</v>
      </c>
      <c r="ADN16" s="243">
        <v>316</v>
      </c>
      <c r="ADO16" s="243">
        <v>322</v>
      </c>
      <c r="ADP16" s="243">
        <v>313</v>
      </c>
      <c r="ADQ16" s="243">
        <v>306</v>
      </c>
      <c r="ADR16" s="243">
        <v>290</v>
      </c>
      <c r="ADS16" s="243">
        <v>273</v>
      </c>
      <c r="ADT16" s="243">
        <v>280</v>
      </c>
      <c r="ADU16" s="243">
        <v>278</v>
      </c>
      <c r="ADV16" s="243">
        <v>280</v>
      </c>
      <c r="ADW16" s="243">
        <v>266</v>
      </c>
      <c r="ADX16" s="243">
        <v>289</v>
      </c>
      <c r="ADY16" s="243">
        <v>284</v>
      </c>
      <c r="ADZ16" s="243">
        <v>282</v>
      </c>
      <c r="AEA16" s="243">
        <v>282</v>
      </c>
      <c r="AEB16" s="243">
        <v>266</v>
      </c>
      <c r="AEC16" s="243">
        <v>310</v>
      </c>
      <c r="AED16" s="243">
        <v>337</v>
      </c>
      <c r="AEE16" s="243">
        <v>302</v>
      </c>
      <c r="AEF16" s="243">
        <v>307</v>
      </c>
      <c r="AEG16" s="243">
        <v>311</v>
      </c>
      <c r="AEH16" s="243">
        <v>340</v>
      </c>
      <c r="AEI16" s="243">
        <v>321</v>
      </c>
      <c r="AEJ16" s="243">
        <v>283</v>
      </c>
      <c r="AEK16" s="243">
        <v>331</v>
      </c>
      <c r="AEL16" s="243">
        <v>299</v>
      </c>
      <c r="AEM16" s="243">
        <v>305</v>
      </c>
      <c r="AEN16" s="243">
        <v>268</v>
      </c>
      <c r="AEO16" s="243">
        <v>285</v>
      </c>
      <c r="AEP16" s="243">
        <v>296</v>
      </c>
      <c r="AEQ16" s="243">
        <v>324</v>
      </c>
      <c r="AER16" s="243">
        <v>351</v>
      </c>
      <c r="AES16" s="243">
        <v>360</v>
      </c>
      <c r="AET16" s="243">
        <v>293</v>
      </c>
      <c r="AEU16" s="243">
        <v>280</v>
      </c>
      <c r="AEV16" s="243">
        <v>373</v>
      </c>
      <c r="AEW16" s="243">
        <v>352</v>
      </c>
      <c r="AEX16" s="243">
        <v>359</v>
      </c>
      <c r="AEY16" s="243">
        <v>279</v>
      </c>
      <c r="AEZ16" s="243">
        <v>376</v>
      </c>
      <c r="AFA16" s="243">
        <v>431</v>
      </c>
      <c r="AFB16" s="243">
        <v>380</v>
      </c>
      <c r="AFC16" s="243">
        <v>382</v>
      </c>
      <c r="AFD16" s="243">
        <v>335</v>
      </c>
      <c r="AFE16" s="243">
        <v>440</v>
      </c>
      <c r="AFF16" s="243">
        <v>438</v>
      </c>
      <c r="AFG16" s="243">
        <v>395</v>
      </c>
      <c r="AFH16" s="243">
        <v>402</v>
      </c>
      <c r="AFI16" s="243">
        <v>379</v>
      </c>
      <c r="AFJ16" s="243">
        <v>429</v>
      </c>
      <c r="AFK16" s="243">
        <v>386</v>
      </c>
      <c r="AFL16" s="243">
        <v>302</v>
      </c>
      <c r="AFM16" s="243">
        <v>365</v>
      </c>
      <c r="AFN16" s="243">
        <v>359</v>
      </c>
      <c r="AFO16" s="243">
        <v>313</v>
      </c>
      <c r="AFP16" s="243">
        <v>331</v>
      </c>
      <c r="AFQ16" s="243">
        <v>327</v>
      </c>
      <c r="AFR16" s="243">
        <v>366</v>
      </c>
      <c r="AFS16" s="243">
        <v>341</v>
      </c>
      <c r="AFT16" s="243">
        <v>389</v>
      </c>
      <c r="AFU16" s="243">
        <v>345</v>
      </c>
      <c r="AFV16" s="243">
        <v>388</v>
      </c>
      <c r="AFW16" s="243">
        <v>316</v>
      </c>
      <c r="AFX16" s="243">
        <v>290</v>
      </c>
      <c r="AFY16" s="243">
        <v>310</v>
      </c>
      <c r="AFZ16" s="243">
        <v>283</v>
      </c>
      <c r="AGA16" s="243">
        <v>293</v>
      </c>
      <c r="AGB16" s="243">
        <v>385</v>
      </c>
      <c r="AGC16" s="243">
        <v>402</v>
      </c>
      <c r="AGD16" s="243">
        <v>376</v>
      </c>
      <c r="AGE16" s="243">
        <v>343</v>
      </c>
      <c r="AGF16" s="243">
        <v>333</v>
      </c>
      <c r="AGG16" s="243">
        <v>297</v>
      </c>
      <c r="AGH16" s="243">
        <v>292</v>
      </c>
      <c r="AGI16" s="243">
        <v>337</v>
      </c>
      <c r="AGJ16" s="243">
        <v>299</v>
      </c>
      <c r="AGK16" s="243">
        <v>285</v>
      </c>
      <c r="AGL16" s="243">
        <f>SUM(AGL14:AGL15)</f>
        <v>249</v>
      </c>
      <c r="AGM16" s="243">
        <f>SUM(AGM14:AGM15)</f>
        <v>302</v>
      </c>
      <c r="AGN16" s="243">
        <v>286</v>
      </c>
      <c r="AGO16" s="243">
        <v>332</v>
      </c>
      <c r="AGP16" s="243">
        <f>SUM(AGP14:AGP15)</f>
        <v>286</v>
      </c>
      <c r="AGQ16" s="243">
        <f>SUM(AGQ13:AGQ15)</f>
        <v>519</v>
      </c>
      <c r="AGR16" s="243">
        <f t="shared" ref="AGR16:AGW16" si="21">SUM(AGR14:AGR15)</f>
        <v>322</v>
      </c>
      <c r="AGS16" s="243">
        <f t="shared" si="21"/>
        <v>365</v>
      </c>
      <c r="AGT16" s="243">
        <f t="shared" si="21"/>
        <v>330</v>
      </c>
      <c r="AGU16" s="243">
        <f t="shared" si="21"/>
        <v>434</v>
      </c>
      <c r="AGV16" s="243">
        <f t="shared" si="21"/>
        <v>438</v>
      </c>
      <c r="AGW16" s="243">
        <f t="shared" si="21"/>
        <v>369</v>
      </c>
      <c r="AGX16" s="243">
        <f t="shared" ref="AGX16:AHC16" si="22">SUM(AGX14:AGX15)</f>
        <v>382</v>
      </c>
      <c r="AGY16" s="243">
        <f t="shared" si="22"/>
        <v>303</v>
      </c>
      <c r="AGZ16" s="243">
        <f t="shared" si="22"/>
        <v>399</v>
      </c>
      <c r="AHA16" s="243">
        <f t="shared" si="22"/>
        <v>398</v>
      </c>
      <c r="AHB16" s="243">
        <f t="shared" si="22"/>
        <v>453</v>
      </c>
      <c r="AHC16" s="243">
        <f t="shared" si="22"/>
        <v>518</v>
      </c>
      <c r="AHD16" s="243">
        <f t="shared" ref="AHD16:AHI16" si="23">SUM(AHD14:AHD15)</f>
        <v>438</v>
      </c>
      <c r="AHE16" s="243">
        <f t="shared" si="23"/>
        <v>522</v>
      </c>
      <c r="AHF16" s="242">
        <f t="shared" si="23"/>
        <v>453</v>
      </c>
      <c r="AHG16" s="134">
        <f t="shared" si="23"/>
        <v>399</v>
      </c>
      <c r="AHH16" s="243">
        <f t="shared" si="23"/>
        <v>464</v>
      </c>
      <c r="AHI16" s="243">
        <f t="shared" si="23"/>
        <v>500</v>
      </c>
      <c r="AHJ16" s="134">
        <f t="shared" ref="AHJ16:AHO16" si="24">SUM(AHJ14:AHJ15)</f>
        <v>432</v>
      </c>
      <c r="AHK16" s="134">
        <f t="shared" si="24"/>
        <v>378</v>
      </c>
      <c r="AHL16" s="134">
        <f t="shared" si="24"/>
        <v>342</v>
      </c>
      <c r="AHM16" s="243">
        <f t="shared" si="24"/>
        <v>354</v>
      </c>
      <c r="AHN16" s="243">
        <f t="shared" si="24"/>
        <v>364</v>
      </c>
      <c r="AHO16" s="134">
        <f t="shared" si="24"/>
        <v>351</v>
      </c>
      <c r="AHP16" s="134">
        <f t="shared" ref="AHP16:AHU16" si="25">SUM(AHP14:AHP15)</f>
        <v>307</v>
      </c>
      <c r="AHQ16" s="134">
        <f t="shared" si="25"/>
        <v>339</v>
      </c>
      <c r="AHR16" s="243">
        <f t="shared" si="25"/>
        <v>347</v>
      </c>
      <c r="AHS16" s="243">
        <f t="shared" si="25"/>
        <v>334</v>
      </c>
      <c r="AHT16" s="134">
        <f t="shared" si="25"/>
        <v>302</v>
      </c>
      <c r="AHU16" s="134">
        <f t="shared" si="25"/>
        <v>311</v>
      </c>
      <c r="AHV16" s="243">
        <f>SUM(AHV14:AHV15)</f>
        <v>342</v>
      </c>
      <c r="AHW16" s="243">
        <f>SUM(AHW14:AHW15)</f>
        <v>333</v>
      </c>
      <c r="AHX16" s="134">
        <f>SUM(AHX14:AHX15)</f>
        <v>305</v>
      </c>
      <c r="AHY16" s="134">
        <f>SUM(AHY14:AHY15)</f>
        <v>298</v>
      </c>
      <c r="AHZ16" s="243">
        <v>308</v>
      </c>
      <c r="AIA16" s="134">
        <f>SUM(AIA14:AIA15)</f>
        <v>334</v>
      </c>
      <c r="AIB16" s="243">
        <f>SUM(AIB14:AIB15)</f>
        <v>337</v>
      </c>
      <c r="AIC16" s="243">
        <v>322</v>
      </c>
      <c r="AID16" s="243">
        <v>358</v>
      </c>
      <c r="AIE16" s="134">
        <f>SUM(AIE14:AIE15)</f>
        <v>310</v>
      </c>
      <c r="AIF16" s="134">
        <f>SUM(AIF14:AIF15)</f>
        <v>333</v>
      </c>
      <c r="AIG16" s="134">
        <f>SUM(AIG14:AIG15)</f>
        <v>285</v>
      </c>
      <c r="AIH16" s="243">
        <v>297</v>
      </c>
      <c r="AII16" s="410">
        <v>304</v>
      </c>
      <c r="AIJ16" s="410">
        <v>349</v>
      </c>
      <c r="AIK16" s="243">
        <v>335</v>
      </c>
      <c r="AIL16" s="134">
        <f>SUM(AIL14:AIL15)</f>
        <v>298</v>
      </c>
      <c r="AIM16" s="410">
        <v>310</v>
      </c>
      <c r="AIN16" s="134">
        <f>SUM(AIN14:AIN15)</f>
        <v>283</v>
      </c>
      <c r="AIO16" s="410">
        <v>378</v>
      </c>
      <c r="AIP16" s="410">
        <v>354</v>
      </c>
      <c r="AIQ16" s="410">
        <v>344</v>
      </c>
      <c r="AIR16" s="410">
        <v>423</v>
      </c>
      <c r="AIS16" s="410">
        <v>376</v>
      </c>
      <c r="AIT16" s="410">
        <v>351</v>
      </c>
      <c r="AIU16" s="410">
        <v>374</v>
      </c>
      <c r="AIV16" s="410">
        <v>354</v>
      </c>
      <c r="AIW16" s="134">
        <f>SUM(AIW14:AIW15)</f>
        <v>369</v>
      </c>
      <c r="AIX16" s="410">
        <v>408</v>
      </c>
      <c r="AIY16" s="134">
        <f>SUM(AIY14:AIY15)</f>
        <v>386</v>
      </c>
      <c r="AIZ16" s="410">
        <v>289</v>
      </c>
      <c r="AJA16" s="410">
        <v>340</v>
      </c>
      <c r="AJB16" s="410">
        <v>296</v>
      </c>
      <c r="AJC16" s="410">
        <v>296</v>
      </c>
      <c r="AJD16" s="243">
        <v>309</v>
      </c>
      <c r="AJE16" s="244">
        <v>412</v>
      </c>
      <c r="AJF16" s="437">
        <v>478</v>
      </c>
      <c r="AJG16" s="444"/>
      <c r="AJH16" s="444"/>
      <c r="AJI16" s="444"/>
      <c r="AJJ16" s="444"/>
      <c r="AJK16" s="444"/>
      <c r="AJL16" s="444"/>
      <c r="AJM16" s="444"/>
      <c r="AJN16" s="444"/>
      <c r="AJO16" s="444"/>
      <c r="AJP16" s="444"/>
      <c r="AJQ16" s="444"/>
      <c r="AJR16" s="444"/>
      <c r="AJS16" s="444"/>
      <c r="AJT16" s="444"/>
      <c r="AJU16" s="444"/>
      <c r="AJV16" s="444"/>
      <c r="AJW16" s="444"/>
      <c r="AJX16" s="444"/>
      <c r="AJY16" s="444"/>
      <c r="AJZ16" s="444"/>
      <c r="AKA16" s="444"/>
      <c r="AKB16" s="444"/>
      <c r="AKC16" s="444"/>
      <c r="AKD16" s="444"/>
      <c r="AKE16" s="444"/>
      <c r="AKF16" s="444"/>
      <c r="AKG16" s="444"/>
      <c r="AKH16" s="444"/>
      <c r="AKI16" s="444"/>
      <c r="AKJ16" s="444"/>
      <c r="AKK16" s="444"/>
      <c r="AKL16" s="444"/>
      <c r="AKM16" s="444"/>
      <c r="AKN16" s="444"/>
      <c r="AKO16" s="444"/>
      <c r="AKP16" s="444"/>
      <c r="AKQ16" s="444"/>
      <c r="AKR16" s="444"/>
      <c r="AKS16" s="444"/>
      <c r="AKT16" s="444"/>
      <c r="AKU16" s="444"/>
      <c r="AKV16" s="444"/>
      <c r="AKW16" s="444"/>
      <c r="AKX16" s="444"/>
      <c r="AKY16" s="444"/>
      <c r="AKZ16" s="444"/>
      <c r="ALA16" s="444"/>
      <c r="ALB16" s="444"/>
      <c r="ALC16" s="444"/>
      <c r="ALD16" s="444"/>
      <c r="ALE16" s="444"/>
      <c r="ALF16" s="444"/>
    </row>
    <row r="17" spans="1:16383" ht="12.75" customHeight="1" x14ac:dyDescent="0.3">
      <c r="A17" s="199">
        <v>48</v>
      </c>
      <c r="B17" s="200" t="s">
        <v>186</v>
      </c>
      <c r="C17" s="216">
        <v>342</v>
      </c>
      <c r="D17" s="216">
        <v>387</v>
      </c>
      <c r="E17" s="216">
        <v>309</v>
      </c>
      <c r="F17" s="216">
        <v>224</v>
      </c>
      <c r="G17" s="216">
        <v>200</v>
      </c>
      <c r="H17" s="216">
        <v>254</v>
      </c>
      <c r="I17" s="216">
        <v>347</v>
      </c>
      <c r="J17" s="216">
        <v>231</v>
      </c>
      <c r="K17" s="216">
        <v>226</v>
      </c>
      <c r="L17" s="216">
        <v>196</v>
      </c>
      <c r="M17" s="216">
        <v>209</v>
      </c>
      <c r="N17" s="216">
        <v>196</v>
      </c>
      <c r="O17" s="219">
        <v>430</v>
      </c>
      <c r="P17" s="216">
        <v>380</v>
      </c>
      <c r="Q17" s="216">
        <v>200</v>
      </c>
      <c r="R17" s="216">
        <v>189</v>
      </c>
      <c r="S17" s="216">
        <v>184</v>
      </c>
      <c r="T17" s="216">
        <v>158</v>
      </c>
      <c r="U17" s="216">
        <v>136</v>
      </c>
      <c r="V17" s="216">
        <v>157</v>
      </c>
      <c r="W17" s="216">
        <v>133</v>
      </c>
      <c r="X17" s="216">
        <v>177</v>
      </c>
      <c r="Y17" s="216">
        <v>188</v>
      </c>
      <c r="Z17" s="216">
        <v>343</v>
      </c>
      <c r="AA17" s="216">
        <v>449</v>
      </c>
      <c r="AB17" s="216">
        <v>314</v>
      </c>
      <c r="AC17" s="216">
        <v>213</v>
      </c>
      <c r="AD17" s="216">
        <v>178</v>
      </c>
      <c r="AE17" s="216">
        <v>209</v>
      </c>
      <c r="AF17" s="216">
        <v>198</v>
      </c>
      <c r="AG17" s="216">
        <v>186</v>
      </c>
      <c r="AH17" s="216">
        <v>153</v>
      </c>
      <c r="AI17" s="216">
        <v>149</v>
      </c>
      <c r="AJ17" s="216">
        <v>165</v>
      </c>
      <c r="AK17" s="216">
        <v>147</v>
      </c>
      <c r="AL17" s="216">
        <v>137</v>
      </c>
      <c r="AM17" s="216">
        <v>159</v>
      </c>
      <c r="AN17" s="216">
        <v>168</v>
      </c>
      <c r="AO17" s="216">
        <v>210</v>
      </c>
      <c r="AP17" s="216">
        <v>225</v>
      </c>
      <c r="AQ17" s="216">
        <v>211</v>
      </c>
      <c r="AR17" s="216">
        <v>207</v>
      </c>
      <c r="AS17" s="216">
        <v>264</v>
      </c>
      <c r="AT17" s="216">
        <v>321</v>
      </c>
      <c r="AU17" s="216">
        <v>311</v>
      </c>
      <c r="AV17" s="216">
        <v>313</v>
      </c>
      <c r="AW17" s="216">
        <v>375</v>
      </c>
      <c r="AX17" s="216">
        <v>391</v>
      </c>
      <c r="AY17" s="216">
        <v>306</v>
      </c>
      <c r="AZ17" s="216">
        <v>476</v>
      </c>
      <c r="BA17" s="216">
        <v>576</v>
      </c>
      <c r="BB17" s="216">
        <v>447</v>
      </c>
      <c r="BC17" s="216">
        <v>393</v>
      </c>
      <c r="BD17" s="216">
        <v>297</v>
      </c>
      <c r="BE17" s="216">
        <v>314</v>
      </c>
      <c r="BF17" s="216">
        <v>395</v>
      </c>
      <c r="BG17" s="226">
        <v>333</v>
      </c>
      <c r="BH17" s="216">
        <v>304</v>
      </c>
      <c r="BI17" s="216">
        <v>349</v>
      </c>
      <c r="BJ17" s="216">
        <v>286</v>
      </c>
      <c r="BK17" s="216">
        <v>285</v>
      </c>
      <c r="BL17" s="226">
        <v>249</v>
      </c>
      <c r="BM17" s="226">
        <v>256</v>
      </c>
      <c r="BN17" s="217">
        <v>299</v>
      </c>
      <c r="BO17" s="217">
        <v>545</v>
      </c>
      <c r="BP17" s="226">
        <v>366</v>
      </c>
      <c r="BQ17" s="226">
        <v>267</v>
      </c>
      <c r="BR17" s="226">
        <v>240</v>
      </c>
      <c r="BS17" s="226">
        <v>258</v>
      </c>
      <c r="BT17" s="226">
        <v>198</v>
      </c>
      <c r="BU17" s="226">
        <v>198</v>
      </c>
      <c r="BV17" s="226">
        <v>248</v>
      </c>
      <c r="BW17" s="139">
        <v>202</v>
      </c>
      <c r="BX17" s="139">
        <v>235</v>
      </c>
      <c r="BY17" s="139">
        <v>284</v>
      </c>
      <c r="BZ17" s="139">
        <v>564</v>
      </c>
      <c r="CA17" s="227">
        <v>408</v>
      </c>
      <c r="CB17" s="227">
        <v>270</v>
      </c>
      <c r="CC17" s="226">
        <v>337</v>
      </c>
      <c r="CD17" s="226">
        <v>250</v>
      </c>
      <c r="CE17" s="226">
        <v>277</v>
      </c>
      <c r="CF17" s="217">
        <v>206</v>
      </c>
      <c r="CG17" s="226">
        <v>277</v>
      </c>
      <c r="CH17" s="227">
        <v>271</v>
      </c>
      <c r="CI17" s="227">
        <v>230</v>
      </c>
      <c r="CJ17" s="226">
        <v>225</v>
      </c>
      <c r="CK17" s="227">
        <v>220</v>
      </c>
      <c r="CL17" s="227">
        <v>233</v>
      </c>
      <c r="CM17" s="227">
        <v>219</v>
      </c>
      <c r="CN17" s="227">
        <v>282</v>
      </c>
      <c r="CO17" s="227">
        <v>300</v>
      </c>
      <c r="CP17" s="227">
        <v>336</v>
      </c>
      <c r="CQ17" s="226">
        <v>357</v>
      </c>
      <c r="CR17" s="227">
        <v>362</v>
      </c>
      <c r="CS17" s="227">
        <v>387</v>
      </c>
      <c r="CT17" s="227">
        <v>568</v>
      </c>
      <c r="CU17" s="226">
        <v>522</v>
      </c>
      <c r="CV17" s="227">
        <v>522</v>
      </c>
      <c r="CW17" s="227">
        <v>503</v>
      </c>
      <c r="CX17" s="227">
        <v>594</v>
      </c>
      <c r="CY17" s="227">
        <v>583</v>
      </c>
      <c r="CZ17" s="226">
        <v>799</v>
      </c>
      <c r="DA17" s="227">
        <v>1053</v>
      </c>
      <c r="DB17" s="226">
        <v>581</v>
      </c>
      <c r="DC17" s="227">
        <v>647</v>
      </c>
      <c r="DD17" s="227">
        <v>599</v>
      </c>
      <c r="DE17" s="227">
        <v>437</v>
      </c>
      <c r="DF17" s="227">
        <v>603</v>
      </c>
      <c r="DG17" s="227">
        <v>615</v>
      </c>
      <c r="DH17" s="227">
        <v>622</v>
      </c>
      <c r="DI17" s="226">
        <v>685</v>
      </c>
      <c r="DJ17" s="226">
        <v>613</v>
      </c>
      <c r="DK17" s="226">
        <v>596</v>
      </c>
      <c r="DL17" s="226">
        <v>535</v>
      </c>
      <c r="DM17" s="226">
        <v>474</v>
      </c>
      <c r="DN17" s="226">
        <v>546</v>
      </c>
      <c r="DO17" s="226">
        <v>798</v>
      </c>
      <c r="DP17" s="226">
        <v>583</v>
      </c>
      <c r="DQ17" s="226">
        <v>430</v>
      </c>
      <c r="DR17" s="226">
        <v>444</v>
      </c>
      <c r="DS17" s="226">
        <v>439</v>
      </c>
      <c r="DT17" s="226">
        <v>387</v>
      </c>
      <c r="DU17" s="226">
        <v>473</v>
      </c>
      <c r="DV17" s="226">
        <v>361</v>
      </c>
      <c r="DW17" s="226">
        <v>393</v>
      </c>
      <c r="DX17" s="226">
        <v>408</v>
      </c>
      <c r="DY17" s="226">
        <v>403</v>
      </c>
      <c r="DZ17" s="226">
        <v>662</v>
      </c>
      <c r="EA17" s="226">
        <v>750</v>
      </c>
      <c r="EB17" s="226">
        <v>478</v>
      </c>
      <c r="EC17" s="217">
        <v>562</v>
      </c>
      <c r="ED17" s="226">
        <v>407</v>
      </c>
      <c r="EE17" s="226">
        <v>357</v>
      </c>
      <c r="EF17" s="228">
        <v>379</v>
      </c>
      <c r="EG17" s="228">
        <v>400</v>
      </c>
      <c r="EH17" s="229">
        <v>369</v>
      </c>
      <c r="EI17" s="226">
        <v>374</v>
      </c>
      <c r="EJ17" s="228">
        <v>319</v>
      </c>
      <c r="EK17" s="228">
        <v>376</v>
      </c>
      <c r="EL17" s="228">
        <v>348</v>
      </c>
      <c r="EM17" s="228">
        <v>379</v>
      </c>
      <c r="EN17" s="228">
        <v>300</v>
      </c>
      <c r="EO17" s="228">
        <v>374</v>
      </c>
      <c r="EP17" s="228">
        <v>510</v>
      </c>
      <c r="EQ17" s="228">
        <v>422</v>
      </c>
      <c r="ER17" s="228">
        <v>462</v>
      </c>
      <c r="ES17" s="228">
        <v>509</v>
      </c>
      <c r="ET17" s="228">
        <v>530</v>
      </c>
      <c r="EU17" s="228">
        <v>529</v>
      </c>
      <c r="EV17" s="226">
        <v>614</v>
      </c>
      <c r="EW17" s="228">
        <v>507</v>
      </c>
      <c r="EX17" s="228">
        <v>592</v>
      </c>
      <c r="EY17" s="228">
        <v>514</v>
      </c>
      <c r="EZ17" s="228">
        <v>586</v>
      </c>
      <c r="FA17" s="228">
        <v>928</v>
      </c>
      <c r="FB17" s="228">
        <v>626</v>
      </c>
      <c r="FC17" s="228">
        <v>566</v>
      </c>
      <c r="FD17" s="228">
        <v>531</v>
      </c>
      <c r="FE17" s="228">
        <v>432</v>
      </c>
      <c r="FF17" s="228">
        <v>456</v>
      </c>
      <c r="FG17" s="228">
        <v>397</v>
      </c>
      <c r="FH17" s="206">
        <v>438</v>
      </c>
      <c r="FI17" s="228">
        <v>520</v>
      </c>
      <c r="FJ17" s="228">
        <v>402</v>
      </c>
      <c r="FK17" s="230">
        <v>352</v>
      </c>
      <c r="FL17" s="228">
        <v>352</v>
      </c>
      <c r="FM17" s="229">
        <v>390</v>
      </c>
      <c r="FN17" s="229">
        <v>344</v>
      </c>
      <c r="FO17" s="229">
        <v>663</v>
      </c>
      <c r="FP17" s="229">
        <v>529</v>
      </c>
      <c r="FQ17" s="226">
        <v>361</v>
      </c>
      <c r="FR17" s="226">
        <v>306</v>
      </c>
      <c r="FS17" s="229">
        <v>312</v>
      </c>
      <c r="FT17" s="226">
        <v>351</v>
      </c>
      <c r="FU17" s="226">
        <v>318</v>
      </c>
      <c r="FV17" s="226">
        <v>322</v>
      </c>
      <c r="FW17" s="226">
        <v>311</v>
      </c>
      <c r="FX17" s="226">
        <v>333</v>
      </c>
      <c r="FY17" s="226">
        <v>403</v>
      </c>
      <c r="FZ17" s="226">
        <v>568</v>
      </c>
      <c r="GA17" s="226">
        <v>643</v>
      </c>
      <c r="GB17" s="226">
        <v>401</v>
      </c>
      <c r="GC17" s="226">
        <v>355</v>
      </c>
      <c r="GD17" s="226">
        <v>304</v>
      </c>
      <c r="GE17" s="133">
        <v>280</v>
      </c>
      <c r="GF17" s="133">
        <v>297</v>
      </c>
      <c r="GG17" s="133">
        <v>307</v>
      </c>
      <c r="GH17" s="133">
        <v>347</v>
      </c>
      <c r="GI17" s="133">
        <v>281</v>
      </c>
      <c r="GJ17" s="133">
        <v>274</v>
      </c>
      <c r="GK17" s="133">
        <v>309</v>
      </c>
      <c r="GL17" s="133">
        <v>221</v>
      </c>
      <c r="GM17" s="133">
        <v>290</v>
      </c>
      <c r="GN17" s="122">
        <v>229</v>
      </c>
      <c r="GO17" s="133">
        <v>296</v>
      </c>
      <c r="GP17" s="208">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8">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10">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11">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12">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12">
        <v>166</v>
      </c>
      <c r="UT17" s="212">
        <v>128</v>
      </c>
      <c r="UU17" s="122">
        <v>167</v>
      </c>
      <c r="UV17" s="122">
        <v>169</v>
      </c>
      <c r="UW17" s="122">
        <v>185</v>
      </c>
      <c r="UX17" s="122">
        <v>213</v>
      </c>
      <c r="UY17" s="212">
        <v>232</v>
      </c>
      <c r="UZ17" s="122">
        <v>171</v>
      </c>
      <c r="VA17" s="122">
        <v>220</v>
      </c>
      <c r="VB17" s="122">
        <v>456</v>
      </c>
      <c r="VC17" s="122">
        <v>342</v>
      </c>
      <c r="VD17" s="213">
        <v>197</v>
      </c>
      <c r="VE17" s="122">
        <v>282</v>
      </c>
      <c r="VF17" s="122">
        <v>235</v>
      </c>
      <c r="VG17" s="122">
        <v>252</v>
      </c>
      <c r="VH17" s="122">
        <v>231</v>
      </c>
      <c r="VI17" s="122">
        <v>243</v>
      </c>
      <c r="VJ17" s="122">
        <v>213</v>
      </c>
      <c r="VK17" s="122">
        <v>319</v>
      </c>
      <c r="VL17" s="122">
        <v>307</v>
      </c>
      <c r="VM17" s="122">
        <v>189</v>
      </c>
      <c r="VN17" s="213">
        <v>215</v>
      </c>
      <c r="VO17" s="122">
        <v>206</v>
      </c>
      <c r="VP17" s="122">
        <v>190</v>
      </c>
      <c r="VQ17" s="122">
        <v>406</v>
      </c>
      <c r="VR17" s="122">
        <v>333</v>
      </c>
      <c r="VS17" s="214">
        <v>231</v>
      </c>
      <c r="VT17" s="122">
        <v>165</v>
      </c>
      <c r="VU17" s="122">
        <v>165</v>
      </c>
      <c r="VV17" s="122">
        <v>168</v>
      </c>
      <c r="VW17" s="122">
        <v>170</v>
      </c>
      <c r="VX17" s="122">
        <v>128</v>
      </c>
      <c r="VY17" s="122">
        <v>138</v>
      </c>
      <c r="VZ17" s="122">
        <v>132</v>
      </c>
      <c r="WA17" s="122">
        <v>180</v>
      </c>
      <c r="WB17" s="122">
        <v>428</v>
      </c>
      <c r="WC17" s="122">
        <v>339</v>
      </c>
      <c r="WD17" s="214">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12">
        <v>313</v>
      </c>
      <c r="XL17" s="212">
        <v>173</v>
      </c>
      <c r="XM17" s="212">
        <v>212</v>
      </c>
      <c r="XN17" s="212">
        <v>211</v>
      </c>
      <c r="XO17" s="215">
        <v>181</v>
      </c>
      <c r="XP17" s="213">
        <v>182</v>
      </c>
      <c r="XQ17" s="213">
        <v>384</v>
      </c>
      <c r="XR17" s="213">
        <v>382</v>
      </c>
      <c r="XS17" s="213">
        <v>224</v>
      </c>
      <c r="XT17" s="213">
        <v>159</v>
      </c>
      <c r="XU17" s="213">
        <v>161</v>
      </c>
      <c r="XV17" s="212">
        <v>147</v>
      </c>
      <c r="XW17" s="212">
        <v>231</v>
      </c>
      <c r="XX17" s="212">
        <v>172</v>
      </c>
      <c r="XY17" s="212">
        <v>157</v>
      </c>
      <c r="XZ17" s="212">
        <v>177</v>
      </c>
      <c r="YA17" s="212">
        <v>173</v>
      </c>
      <c r="YB17" s="212">
        <v>397</v>
      </c>
      <c r="YC17" s="212">
        <v>320</v>
      </c>
      <c r="YD17" s="212">
        <v>278</v>
      </c>
      <c r="YE17" s="212">
        <v>252</v>
      </c>
      <c r="YF17" s="212">
        <v>181</v>
      </c>
      <c r="YG17" s="212">
        <v>146</v>
      </c>
      <c r="YH17" s="212">
        <v>168</v>
      </c>
      <c r="YI17" s="212">
        <v>202</v>
      </c>
      <c r="YJ17" s="212">
        <v>175</v>
      </c>
      <c r="YK17" s="212">
        <v>214</v>
      </c>
      <c r="YL17" s="212">
        <v>166</v>
      </c>
      <c r="YM17" s="212">
        <v>151</v>
      </c>
      <c r="YN17" s="212">
        <v>198</v>
      </c>
      <c r="YO17" s="212">
        <v>172</v>
      </c>
      <c r="YP17" s="212">
        <v>182</v>
      </c>
      <c r="YQ17" s="212">
        <v>172</v>
      </c>
      <c r="YR17" s="212">
        <v>233</v>
      </c>
      <c r="YS17" s="212">
        <v>262</v>
      </c>
      <c r="YT17" s="133">
        <v>205</v>
      </c>
      <c r="YU17" s="212">
        <v>211</v>
      </c>
      <c r="YV17" s="212">
        <v>291</v>
      </c>
      <c r="YW17" s="212">
        <v>265</v>
      </c>
      <c r="YX17" s="212">
        <v>237</v>
      </c>
      <c r="YY17" s="212">
        <v>286</v>
      </c>
      <c r="YZ17" s="212">
        <v>359</v>
      </c>
      <c r="ZA17" s="212">
        <v>204</v>
      </c>
      <c r="ZB17" s="212">
        <v>344</v>
      </c>
      <c r="ZC17" s="212">
        <v>633</v>
      </c>
      <c r="ZD17" s="212">
        <v>424</v>
      </c>
      <c r="ZE17" s="210">
        <v>290</v>
      </c>
      <c r="ZF17" s="210">
        <v>270</v>
      </c>
      <c r="ZG17" s="210">
        <v>284</v>
      </c>
      <c r="ZH17" s="210">
        <v>197</v>
      </c>
      <c r="ZI17" s="259">
        <v>269</v>
      </c>
      <c r="ZJ17" s="130">
        <v>246</v>
      </c>
      <c r="ZK17" s="130">
        <v>303</v>
      </c>
      <c r="ZL17" s="130">
        <v>217</v>
      </c>
      <c r="ZM17" s="130">
        <v>265</v>
      </c>
      <c r="ZN17" s="130">
        <v>530</v>
      </c>
      <c r="ZO17" s="130">
        <v>1678</v>
      </c>
      <c r="ZP17" s="210">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54">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40">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41">
        <v>495</v>
      </c>
      <c r="AJF17" s="436">
        <v>195</v>
      </c>
      <c r="AJG17" s="443"/>
      <c r="AJH17" s="443"/>
      <c r="AJI17" s="443"/>
      <c r="AJJ17" s="443"/>
      <c r="AJK17" s="443"/>
      <c r="AJL17" s="443"/>
      <c r="AJM17" s="443"/>
      <c r="AJN17" s="443"/>
      <c r="AJO17" s="443"/>
      <c r="AJP17" s="443"/>
      <c r="AJQ17" s="443"/>
      <c r="AJR17" s="443"/>
      <c r="AJS17" s="443"/>
      <c r="AJT17" s="443"/>
      <c r="AJU17" s="443"/>
      <c r="AJV17" s="443"/>
      <c r="AJW17" s="443"/>
      <c r="AJX17" s="443"/>
      <c r="AJY17" s="443"/>
      <c r="AJZ17" s="443"/>
      <c r="AKA17" s="443"/>
      <c r="AKB17" s="443"/>
      <c r="AKC17" s="443"/>
      <c r="AKD17" s="443"/>
      <c r="AKE17" s="443"/>
      <c r="AKF17" s="443"/>
      <c r="AKG17" s="443"/>
      <c r="AKH17" s="443"/>
      <c r="AKI17" s="443"/>
      <c r="AKJ17" s="443"/>
      <c r="AKK17" s="443"/>
      <c r="AKL17" s="443"/>
      <c r="AKM17" s="443"/>
      <c r="AKN17" s="443"/>
      <c r="AKO17" s="443"/>
      <c r="AKP17" s="443"/>
      <c r="AKQ17" s="443"/>
      <c r="AKR17" s="443"/>
      <c r="AKS17" s="443"/>
      <c r="AKT17" s="443"/>
      <c r="AKU17" s="443"/>
      <c r="AKV17" s="443"/>
      <c r="AKW17" s="443"/>
      <c r="AKX17" s="443"/>
      <c r="AKY17" s="443"/>
      <c r="AKZ17" s="443"/>
      <c r="ALA17" s="443"/>
      <c r="ALB17" s="443"/>
      <c r="ALC17" s="443"/>
      <c r="ALD17" s="443"/>
      <c r="ALE17" s="443"/>
      <c r="ALF17" s="443"/>
    </row>
    <row r="18" spans="1:16383" ht="12.75" customHeight="1" x14ac:dyDescent="0.3">
      <c r="A18" s="199">
        <v>49</v>
      </c>
      <c r="B18" s="200" t="s">
        <v>186</v>
      </c>
      <c r="C18" s="216">
        <v>69</v>
      </c>
      <c r="D18" s="216">
        <v>50</v>
      </c>
      <c r="E18" s="216">
        <v>62</v>
      </c>
      <c r="F18" s="216">
        <v>38</v>
      </c>
      <c r="G18" s="216">
        <v>47</v>
      </c>
      <c r="H18" s="216">
        <v>39</v>
      </c>
      <c r="I18" s="216">
        <v>65</v>
      </c>
      <c r="J18" s="216">
        <v>45</v>
      </c>
      <c r="K18" s="216">
        <v>57</v>
      </c>
      <c r="L18" s="216">
        <v>68</v>
      </c>
      <c r="M18" s="216">
        <v>54</v>
      </c>
      <c r="N18" s="216">
        <v>61</v>
      </c>
      <c r="O18" s="219">
        <v>78</v>
      </c>
      <c r="P18" s="216">
        <v>45</v>
      </c>
      <c r="Q18" s="216">
        <v>48</v>
      </c>
      <c r="R18" s="216">
        <v>35</v>
      </c>
      <c r="S18" s="216">
        <v>68</v>
      </c>
      <c r="T18" s="216">
        <v>30</v>
      </c>
      <c r="U18" s="216">
        <v>45</v>
      </c>
      <c r="V18" s="216">
        <v>55</v>
      </c>
      <c r="W18" s="216">
        <v>34</v>
      </c>
      <c r="X18" s="216">
        <v>57</v>
      </c>
      <c r="Y18" s="216">
        <v>34</v>
      </c>
      <c r="Z18" s="216">
        <v>30</v>
      </c>
      <c r="AA18" s="216">
        <v>36</v>
      </c>
      <c r="AB18" s="216">
        <v>91</v>
      </c>
      <c r="AC18" s="216">
        <v>62</v>
      </c>
      <c r="AD18" s="216">
        <v>40</v>
      </c>
      <c r="AE18" s="216">
        <v>58</v>
      </c>
      <c r="AF18" s="216">
        <v>65</v>
      </c>
      <c r="AG18" s="216">
        <v>53</v>
      </c>
      <c r="AH18" s="216">
        <v>75</v>
      </c>
      <c r="AI18" s="216">
        <v>27</v>
      </c>
      <c r="AJ18" s="216">
        <v>43</v>
      </c>
      <c r="AK18" s="216">
        <v>51</v>
      </c>
      <c r="AL18" s="216">
        <v>24</v>
      </c>
      <c r="AM18" s="216">
        <v>22</v>
      </c>
      <c r="AN18" s="216">
        <v>20</v>
      </c>
      <c r="AO18" s="216">
        <v>29</v>
      </c>
      <c r="AP18" s="216">
        <v>40</v>
      </c>
      <c r="AQ18" s="216">
        <v>49</v>
      </c>
      <c r="AR18" s="216">
        <v>32</v>
      </c>
      <c r="AS18" s="216">
        <v>34</v>
      </c>
      <c r="AT18" s="216">
        <v>30</v>
      </c>
      <c r="AU18" s="216">
        <v>56</v>
      </c>
      <c r="AV18" s="216">
        <v>45</v>
      </c>
      <c r="AW18" s="216">
        <v>69</v>
      </c>
      <c r="AX18" s="216">
        <v>45</v>
      </c>
      <c r="AY18" s="216">
        <v>40</v>
      </c>
      <c r="AZ18" s="216">
        <v>44</v>
      </c>
      <c r="BA18" s="216">
        <v>54</v>
      </c>
      <c r="BB18" s="216">
        <v>71</v>
      </c>
      <c r="BC18" s="216">
        <v>75</v>
      </c>
      <c r="BD18" s="216">
        <v>42</v>
      </c>
      <c r="BE18" s="216">
        <v>50</v>
      </c>
      <c r="BF18" s="216">
        <v>68</v>
      </c>
      <c r="BG18" s="226">
        <v>45</v>
      </c>
      <c r="BH18" s="216">
        <v>39</v>
      </c>
      <c r="BI18" s="216">
        <v>45</v>
      </c>
      <c r="BJ18" s="216">
        <v>59</v>
      </c>
      <c r="BK18" s="216">
        <v>47</v>
      </c>
      <c r="BL18" s="226">
        <v>53</v>
      </c>
      <c r="BM18" s="226">
        <v>40</v>
      </c>
      <c r="BN18" s="217">
        <v>42</v>
      </c>
      <c r="BO18" s="217">
        <v>61</v>
      </c>
      <c r="BP18" s="226">
        <v>55</v>
      </c>
      <c r="BQ18" s="226">
        <v>56</v>
      </c>
      <c r="BR18" s="226">
        <v>64</v>
      </c>
      <c r="BS18" s="226">
        <v>56</v>
      </c>
      <c r="BT18" s="226">
        <v>59</v>
      </c>
      <c r="BU18" s="226">
        <v>52</v>
      </c>
      <c r="BV18" s="226">
        <v>71</v>
      </c>
      <c r="BW18" s="139">
        <v>58</v>
      </c>
      <c r="BX18" s="139">
        <v>42</v>
      </c>
      <c r="BY18" s="139">
        <v>57</v>
      </c>
      <c r="BZ18" s="139">
        <v>63</v>
      </c>
      <c r="CA18" s="227">
        <v>68</v>
      </c>
      <c r="CB18" s="227">
        <v>47</v>
      </c>
      <c r="CC18" s="226">
        <v>81</v>
      </c>
      <c r="CD18" s="226">
        <v>75</v>
      </c>
      <c r="CE18" s="226">
        <v>53</v>
      </c>
      <c r="CF18" s="217">
        <v>63</v>
      </c>
      <c r="CG18" s="226">
        <v>79</v>
      </c>
      <c r="CH18" s="227">
        <v>52</v>
      </c>
      <c r="CI18" s="227">
        <v>58</v>
      </c>
      <c r="CJ18" s="226">
        <v>40</v>
      </c>
      <c r="CK18" s="227">
        <v>34</v>
      </c>
      <c r="CL18" s="227">
        <v>46</v>
      </c>
      <c r="CM18" s="227">
        <v>54</v>
      </c>
      <c r="CN18" s="227">
        <v>46</v>
      </c>
      <c r="CO18" s="227">
        <v>52</v>
      </c>
      <c r="CP18" s="227">
        <v>60</v>
      </c>
      <c r="CQ18" s="226">
        <v>55</v>
      </c>
      <c r="CR18" s="227">
        <v>69</v>
      </c>
      <c r="CS18" s="227">
        <v>72</v>
      </c>
      <c r="CT18" s="227">
        <v>91</v>
      </c>
      <c r="CU18" s="226">
        <v>77</v>
      </c>
      <c r="CV18" s="227">
        <v>86</v>
      </c>
      <c r="CW18" s="227">
        <v>75</v>
      </c>
      <c r="CX18" s="227">
        <v>94</v>
      </c>
      <c r="CY18" s="227">
        <v>103</v>
      </c>
      <c r="CZ18" s="226">
        <v>75</v>
      </c>
      <c r="DA18" s="227">
        <v>101</v>
      </c>
      <c r="DB18" s="226">
        <v>82</v>
      </c>
      <c r="DC18" s="227">
        <v>148</v>
      </c>
      <c r="DD18" s="227">
        <v>127</v>
      </c>
      <c r="DE18" s="227">
        <v>95</v>
      </c>
      <c r="DF18" s="227">
        <v>99</v>
      </c>
      <c r="DG18" s="227">
        <v>124</v>
      </c>
      <c r="DH18" s="227">
        <v>107</v>
      </c>
      <c r="DI18" s="226">
        <v>102</v>
      </c>
      <c r="DJ18" s="226">
        <v>138</v>
      </c>
      <c r="DK18" s="226">
        <v>128</v>
      </c>
      <c r="DL18" s="226">
        <v>119</v>
      </c>
      <c r="DM18" s="226">
        <v>110</v>
      </c>
      <c r="DN18" s="226">
        <v>86</v>
      </c>
      <c r="DO18" s="226">
        <v>94</v>
      </c>
      <c r="DP18" s="226">
        <v>87</v>
      </c>
      <c r="DQ18" s="226">
        <v>70</v>
      </c>
      <c r="DR18" s="226">
        <v>95</v>
      </c>
      <c r="DS18" s="226">
        <v>116</v>
      </c>
      <c r="DT18" s="226">
        <v>74</v>
      </c>
      <c r="DU18" s="226">
        <v>106</v>
      </c>
      <c r="DV18" s="226">
        <v>97</v>
      </c>
      <c r="DW18" s="226">
        <v>84</v>
      </c>
      <c r="DX18" s="226">
        <v>110</v>
      </c>
      <c r="DY18" s="226">
        <v>78</v>
      </c>
      <c r="DZ18" s="226">
        <v>75</v>
      </c>
      <c r="EA18" s="226">
        <v>75</v>
      </c>
      <c r="EB18" s="226">
        <v>60</v>
      </c>
      <c r="EC18" s="217">
        <v>78</v>
      </c>
      <c r="ED18" s="226">
        <v>67</v>
      </c>
      <c r="EE18" s="226">
        <v>82</v>
      </c>
      <c r="EF18" s="228">
        <v>168</v>
      </c>
      <c r="EG18" s="228">
        <v>103</v>
      </c>
      <c r="EH18" s="229">
        <v>94</v>
      </c>
      <c r="EI18" s="226">
        <v>69</v>
      </c>
      <c r="EJ18" s="228">
        <v>57</v>
      </c>
      <c r="EK18" s="228">
        <v>92</v>
      </c>
      <c r="EL18" s="228">
        <v>80</v>
      </c>
      <c r="EM18" s="228">
        <v>76</v>
      </c>
      <c r="EN18" s="228">
        <v>56</v>
      </c>
      <c r="EO18" s="228">
        <v>83</v>
      </c>
      <c r="EP18" s="228">
        <v>104</v>
      </c>
      <c r="EQ18" s="228">
        <v>53</v>
      </c>
      <c r="ER18" s="228">
        <v>71</v>
      </c>
      <c r="ES18" s="228">
        <v>77</v>
      </c>
      <c r="ET18" s="228">
        <v>83</v>
      </c>
      <c r="EU18" s="228">
        <v>75</v>
      </c>
      <c r="EV18" s="226">
        <v>81</v>
      </c>
      <c r="EW18" s="228">
        <v>77</v>
      </c>
      <c r="EX18" s="228">
        <v>87</v>
      </c>
      <c r="EY18" s="228">
        <v>73</v>
      </c>
      <c r="EZ18" s="228">
        <v>80</v>
      </c>
      <c r="FA18" s="228">
        <v>69</v>
      </c>
      <c r="FB18" s="228">
        <v>103</v>
      </c>
      <c r="FC18" s="228">
        <v>124</v>
      </c>
      <c r="FD18" s="228">
        <v>88</v>
      </c>
      <c r="FE18" s="228">
        <v>71</v>
      </c>
      <c r="FF18" s="228">
        <v>76</v>
      </c>
      <c r="FG18" s="228">
        <v>97</v>
      </c>
      <c r="FH18" s="206">
        <v>112</v>
      </c>
      <c r="FI18" s="228">
        <v>84</v>
      </c>
      <c r="FJ18" s="228">
        <v>120</v>
      </c>
      <c r="FK18" s="230">
        <v>130</v>
      </c>
      <c r="FL18" s="228">
        <v>156</v>
      </c>
      <c r="FM18" s="229">
        <v>110</v>
      </c>
      <c r="FN18" s="229">
        <v>79</v>
      </c>
      <c r="FO18" s="229">
        <v>93</v>
      </c>
      <c r="FP18" s="229">
        <v>146</v>
      </c>
      <c r="FQ18" s="226">
        <v>91</v>
      </c>
      <c r="FR18" s="226">
        <v>99</v>
      </c>
      <c r="FS18" s="229">
        <v>109</v>
      </c>
      <c r="FT18" s="226">
        <v>88</v>
      </c>
      <c r="FU18" s="226">
        <v>70</v>
      </c>
      <c r="FV18" s="226">
        <v>74</v>
      </c>
      <c r="FW18" s="226">
        <v>86</v>
      </c>
      <c r="FX18" s="226">
        <v>135</v>
      </c>
      <c r="FY18" s="226">
        <v>119</v>
      </c>
      <c r="FZ18" s="226">
        <v>75</v>
      </c>
      <c r="GA18" s="226">
        <v>73</v>
      </c>
      <c r="GB18" s="226">
        <v>75</v>
      </c>
      <c r="GC18" s="226">
        <v>84</v>
      </c>
      <c r="GD18" s="226">
        <v>127</v>
      </c>
      <c r="GE18" s="133">
        <v>87</v>
      </c>
      <c r="GF18" s="133">
        <v>107</v>
      </c>
      <c r="GG18" s="133">
        <v>101</v>
      </c>
      <c r="GH18" s="133">
        <v>87</v>
      </c>
      <c r="GI18" s="133">
        <v>52</v>
      </c>
      <c r="GJ18" s="133">
        <v>64</v>
      </c>
      <c r="GK18" s="133">
        <v>59</v>
      </c>
      <c r="GL18" s="133">
        <v>84</v>
      </c>
      <c r="GM18" s="133">
        <v>86</v>
      </c>
      <c r="GN18" s="122">
        <v>72</v>
      </c>
      <c r="GO18" s="133">
        <v>89</v>
      </c>
      <c r="GP18" s="208">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8">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10">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11">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12">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12">
        <v>21</v>
      </c>
      <c r="UT18" s="212">
        <v>20</v>
      </c>
      <c r="UU18" s="122">
        <v>20</v>
      </c>
      <c r="UV18" s="122">
        <v>26</v>
      </c>
      <c r="UW18" s="122">
        <v>28</v>
      </c>
      <c r="UX18" s="122">
        <v>25</v>
      </c>
      <c r="UY18" s="212">
        <v>17</v>
      </c>
      <c r="UZ18" s="122">
        <v>34</v>
      </c>
      <c r="VA18" s="122">
        <v>19</v>
      </c>
      <c r="VB18" s="122">
        <v>24</v>
      </c>
      <c r="VC18" s="122">
        <v>18</v>
      </c>
      <c r="VD18" s="213">
        <v>22</v>
      </c>
      <c r="VE18" s="122">
        <v>51</v>
      </c>
      <c r="VF18" s="122">
        <v>29</v>
      </c>
      <c r="VG18" s="122">
        <v>27</v>
      </c>
      <c r="VH18" s="122">
        <v>45</v>
      </c>
      <c r="VI18" s="122">
        <v>28</v>
      </c>
      <c r="VJ18" s="122">
        <v>38</v>
      </c>
      <c r="VK18" s="122">
        <v>24</v>
      </c>
      <c r="VL18" s="122">
        <v>32</v>
      </c>
      <c r="VM18" s="122">
        <v>25</v>
      </c>
      <c r="VN18" s="213">
        <v>24</v>
      </c>
      <c r="VO18" s="122">
        <v>37</v>
      </c>
      <c r="VP18" s="122">
        <v>39</v>
      </c>
      <c r="VQ18" s="122">
        <v>41</v>
      </c>
      <c r="VR18" s="122">
        <v>31</v>
      </c>
      <c r="VS18" s="214">
        <v>41</v>
      </c>
      <c r="VT18" s="122">
        <v>40</v>
      </c>
      <c r="VU18" s="122">
        <v>33</v>
      </c>
      <c r="VV18" s="122">
        <v>18</v>
      </c>
      <c r="VW18" s="122">
        <v>21</v>
      </c>
      <c r="VX18" s="122">
        <v>22</v>
      </c>
      <c r="VY18" s="122">
        <v>14</v>
      </c>
      <c r="VZ18" s="122">
        <v>27</v>
      </c>
      <c r="WA18" s="122">
        <v>28</v>
      </c>
      <c r="WB18" s="122">
        <v>20</v>
      </c>
      <c r="WC18" s="122">
        <v>36</v>
      </c>
      <c r="WD18" s="214">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12">
        <v>47</v>
      </c>
      <c r="XL18" s="212">
        <v>22</v>
      </c>
      <c r="XM18" s="212">
        <v>47</v>
      </c>
      <c r="XN18" s="212">
        <v>34</v>
      </c>
      <c r="XO18" s="215">
        <v>34</v>
      </c>
      <c r="XP18" s="213">
        <v>29</v>
      </c>
      <c r="XQ18" s="213">
        <v>48</v>
      </c>
      <c r="XR18" s="213">
        <v>66</v>
      </c>
      <c r="XS18" s="213">
        <v>28</v>
      </c>
      <c r="XT18" s="213">
        <v>45</v>
      </c>
      <c r="XU18" s="213">
        <v>31</v>
      </c>
      <c r="XV18" s="212">
        <v>30</v>
      </c>
      <c r="XW18" s="212">
        <v>33</v>
      </c>
      <c r="XX18" s="212">
        <v>37</v>
      </c>
      <c r="XY18" s="212">
        <v>44</v>
      </c>
      <c r="XZ18" s="212">
        <v>43</v>
      </c>
      <c r="YA18" s="212">
        <v>25</v>
      </c>
      <c r="YB18" s="212">
        <v>34</v>
      </c>
      <c r="YC18" s="212">
        <v>29</v>
      </c>
      <c r="YD18" s="212">
        <v>22</v>
      </c>
      <c r="YE18" s="212">
        <v>40</v>
      </c>
      <c r="YF18" s="212">
        <v>34</v>
      </c>
      <c r="YG18" s="212">
        <v>32</v>
      </c>
      <c r="YH18" s="212">
        <v>32</v>
      </c>
      <c r="YI18" s="212">
        <v>33</v>
      </c>
      <c r="YJ18" s="212">
        <v>23</v>
      </c>
      <c r="YK18" s="212">
        <v>25</v>
      </c>
      <c r="YL18" s="212">
        <v>21</v>
      </c>
      <c r="YM18" s="212">
        <v>38</v>
      </c>
      <c r="YN18" s="212">
        <v>36</v>
      </c>
      <c r="YO18" s="212">
        <v>25</v>
      </c>
      <c r="YP18" s="212">
        <v>31</v>
      </c>
      <c r="YQ18" s="212">
        <v>47</v>
      </c>
      <c r="YR18" s="212">
        <v>43</v>
      </c>
      <c r="YS18" s="212">
        <v>36</v>
      </c>
      <c r="YT18" s="133">
        <v>39</v>
      </c>
      <c r="YU18" s="212">
        <v>46</v>
      </c>
      <c r="YV18" s="212">
        <v>44</v>
      </c>
      <c r="YW18" s="212">
        <v>44</v>
      </c>
      <c r="YX18" s="212">
        <v>35</v>
      </c>
      <c r="YY18" s="212">
        <v>22</v>
      </c>
      <c r="YZ18" s="212">
        <v>37</v>
      </c>
      <c r="ZA18" s="212">
        <v>45</v>
      </c>
      <c r="ZB18" s="212">
        <v>38</v>
      </c>
      <c r="ZC18" s="212">
        <v>24</v>
      </c>
      <c r="ZD18" s="212">
        <v>38</v>
      </c>
      <c r="ZE18" s="210">
        <v>45</v>
      </c>
      <c r="ZF18" s="210">
        <v>50</v>
      </c>
      <c r="ZG18" s="210">
        <v>34</v>
      </c>
      <c r="ZH18" s="210">
        <v>43</v>
      </c>
      <c r="ZI18" s="259">
        <v>43</v>
      </c>
      <c r="ZJ18" s="130">
        <v>48</v>
      </c>
      <c r="ZK18" s="130">
        <v>49</v>
      </c>
      <c r="ZL18" s="130">
        <v>45</v>
      </c>
      <c r="ZM18" s="130">
        <v>56</v>
      </c>
      <c r="ZN18" s="130">
        <v>39</v>
      </c>
      <c r="ZO18" s="130">
        <v>262</v>
      </c>
      <c r="ZP18" s="210">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54">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40">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41">
        <v>67</v>
      </c>
      <c r="AJF18" s="436">
        <v>75</v>
      </c>
      <c r="AJG18" s="443"/>
      <c r="AJH18" s="443"/>
      <c r="AJI18" s="443"/>
      <c r="AJJ18" s="443"/>
      <c r="AJK18" s="443"/>
      <c r="AJL18" s="443"/>
      <c r="AJM18" s="443"/>
      <c r="AJN18" s="443"/>
      <c r="AJO18" s="443"/>
      <c r="AJP18" s="443"/>
      <c r="AJQ18" s="443"/>
      <c r="AJR18" s="443"/>
      <c r="AJS18" s="443"/>
      <c r="AJT18" s="443"/>
      <c r="AJU18" s="443"/>
      <c r="AJV18" s="443"/>
      <c r="AJW18" s="443"/>
      <c r="AJX18" s="443"/>
      <c r="AJY18" s="443"/>
      <c r="AJZ18" s="443"/>
      <c r="AKA18" s="443"/>
      <c r="AKB18" s="443"/>
      <c r="AKC18" s="443"/>
      <c r="AKD18" s="443"/>
      <c r="AKE18" s="443"/>
      <c r="AKF18" s="443"/>
      <c r="AKG18" s="443"/>
      <c r="AKH18" s="443"/>
      <c r="AKI18" s="443"/>
      <c r="AKJ18" s="443"/>
      <c r="AKK18" s="443"/>
      <c r="AKL18" s="443"/>
      <c r="AKM18" s="443"/>
      <c r="AKN18" s="443"/>
      <c r="AKO18" s="443"/>
      <c r="AKP18" s="443"/>
      <c r="AKQ18" s="443"/>
      <c r="AKR18" s="443"/>
      <c r="AKS18" s="443"/>
      <c r="AKT18" s="443"/>
      <c r="AKU18" s="443"/>
      <c r="AKV18" s="443"/>
      <c r="AKW18" s="443"/>
      <c r="AKX18" s="443"/>
      <c r="AKY18" s="443"/>
      <c r="AKZ18" s="443"/>
      <c r="ALA18" s="443"/>
      <c r="ALB18" s="443"/>
      <c r="ALC18" s="443"/>
      <c r="ALD18" s="443"/>
      <c r="ALE18" s="443"/>
      <c r="ALF18" s="443"/>
    </row>
    <row r="19" spans="1:16383" s="123" customFormat="1" ht="12.75" customHeight="1" x14ac:dyDescent="0.3">
      <c r="A19" s="231"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22">
        <v>249</v>
      </c>
      <c r="UZ19" s="121">
        <v>205</v>
      </c>
      <c r="VA19" s="121">
        <v>239</v>
      </c>
      <c r="VB19" s="121">
        <v>480</v>
      </c>
      <c r="VC19" s="134">
        <v>360</v>
      </c>
      <c r="VD19" s="223">
        <v>219</v>
      </c>
      <c r="VE19" s="121">
        <v>333</v>
      </c>
      <c r="VF19" s="121">
        <v>264</v>
      </c>
      <c r="VG19" s="121">
        <v>279</v>
      </c>
      <c r="VH19" s="121">
        <v>276</v>
      </c>
      <c r="VI19" s="121">
        <v>271</v>
      </c>
      <c r="VJ19" s="121">
        <v>251</v>
      </c>
      <c r="VK19" s="121">
        <v>343</v>
      </c>
      <c r="VL19" s="121">
        <v>339</v>
      </c>
      <c r="VM19" s="134">
        <v>214</v>
      </c>
      <c r="VN19" s="223">
        <v>239</v>
      </c>
      <c r="VO19" s="123">
        <v>243</v>
      </c>
      <c r="VP19" s="121">
        <v>229</v>
      </c>
      <c r="VQ19" s="121">
        <v>447</v>
      </c>
      <c r="VR19" s="134">
        <v>364</v>
      </c>
      <c r="VS19" s="224">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22">
        <v>360</v>
      </c>
      <c r="XL19" s="222">
        <v>195</v>
      </c>
      <c r="XM19" s="222">
        <v>259</v>
      </c>
      <c r="XN19" s="222">
        <v>245</v>
      </c>
      <c r="XO19" s="225">
        <v>215</v>
      </c>
      <c r="XP19" s="223">
        <v>211</v>
      </c>
      <c r="XQ19" s="223">
        <v>432</v>
      </c>
      <c r="XR19" s="223">
        <v>448</v>
      </c>
      <c r="XS19" s="223">
        <v>252</v>
      </c>
      <c r="XT19" s="223">
        <v>204</v>
      </c>
      <c r="XU19" s="223">
        <v>192</v>
      </c>
      <c r="XV19" s="222">
        <v>177</v>
      </c>
      <c r="XW19" s="222">
        <v>264</v>
      </c>
      <c r="XX19" s="222">
        <v>209</v>
      </c>
      <c r="XY19" s="222">
        <v>201</v>
      </c>
      <c r="XZ19" s="222">
        <v>220</v>
      </c>
      <c r="YA19" s="222">
        <v>198</v>
      </c>
      <c r="YB19" s="222">
        <v>431</v>
      </c>
      <c r="YC19" s="222">
        <v>349</v>
      </c>
      <c r="YD19" s="222">
        <v>300</v>
      </c>
      <c r="YE19" s="222">
        <v>292</v>
      </c>
      <c r="YF19" s="222">
        <v>215</v>
      </c>
      <c r="YG19" s="222">
        <v>178</v>
      </c>
      <c r="YH19" s="222">
        <v>200</v>
      </c>
      <c r="YI19" s="222">
        <v>235</v>
      </c>
      <c r="YJ19" s="222">
        <v>198</v>
      </c>
      <c r="YK19" s="222">
        <v>239</v>
      </c>
      <c r="YL19" s="222">
        <v>187</v>
      </c>
      <c r="YM19" s="222">
        <v>189</v>
      </c>
      <c r="YN19" s="222">
        <v>234</v>
      </c>
      <c r="YO19" s="222">
        <v>197</v>
      </c>
      <c r="YP19" s="222">
        <v>213</v>
      </c>
      <c r="YQ19" s="222">
        <v>219</v>
      </c>
      <c r="YR19" s="222">
        <v>276</v>
      </c>
      <c r="YS19" s="222">
        <v>298</v>
      </c>
      <c r="YT19" s="135">
        <v>244</v>
      </c>
      <c r="YU19" s="222">
        <v>257</v>
      </c>
      <c r="YV19" s="222">
        <v>335</v>
      </c>
      <c r="YW19" s="222">
        <v>309</v>
      </c>
      <c r="YX19" s="222">
        <v>272</v>
      </c>
      <c r="YY19" s="222">
        <v>308</v>
      </c>
      <c r="YZ19" s="222">
        <v>396</v>
      </c>
      <c r="ZA19" s="222">
        <v>249</v>
      </c>
      <c r="ZB19" s="222">
        <v>382</v>
      </c>
      <c r="ZC19" s="222">
        <v>657</v>
      </c>
      <c r="ZD19" s="222">
        <v>462</v>
      </c>
      <c r="ZE19" s="256">
        <v>335</v>
      </c>
      <c r="ZF19" s="256">
        <v>320</v>
      </c>
      <c r="ZG19" s="256">
        <v>318</v>
      </c>
      <c r="ZH19" s="256">
        <v>240</v>
      </c>
      <c r="ZI19" s="260">
        <v>312</v>
      </c>
      <c r="ZJ19" s="121">
        <v>294</v>
      </c>
      <c r="ZK19" s="121">
        <v>352</v>
      </c>
      <c r="ZL19" s="121">
        <v>262</v>
      </c>
      <c r="ZM19" s="121">
        <v>321</v>
      </c>
      <c r="ZN19" s="121">
        <v>569</v>
      </c>
      <c r="ZO19" s="243">
        <v>1940</v>
      </c>
      <c r="ZP19" s="256">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8">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43">
        <v>213</v>
      </c>
      <c r="AFH19" s="243">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43">
        <v>345</v>
      </c>
      <c r="AGE19" s="121">
        <v>343</v>
      </c>
      <c r="AGF19" s="243">
        <v>259</v>
      </c>
      <c r="AGG19" s="243">
        <v>123</v>
      </c>
      <c r="AGH19" s="243">
        <v>156</v>
      </c>
      <c r="AGI19" s="121">
        <v>339</v>
      </c>
      <c r="AGJ19" s="121">
        <v>217</v>
      </c>
      <c r="AGK19" s="243">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45">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410">
        <v>162</v>
      </c>
      <c r="AIJ19" s="410">
        <v>216</v>
      </c>
      <c r="AIK19" s="121">
        <v>207</v>
      </c>
      <c r="AIL19" s="123">
        <f>SUM(AIL17:AIL18)</f>
        <v>149</v>
      </c>
      <c r="AIM19" s="410">
        <v>150</v>
      </c>
      <c r="AIN19" s="123">
        <f>SUM(AIN17:AIN18)</f>
        <v>144</v>
      </c>
      <c r="AIO19" s="410">
        <v>142</v>
      </c>
      <c r="AIP19" s="410">
        <v>161</v>
      </c>
      <c r="AIQ19" s="410">
        <v>149</v>
      </c>
      <c r="AIR19" s="410">
        <v>190</v>
      </c>
      <c r="AIS19" s="410">
        <v>236</v>
      </c>
      <c r="AIT19" s="410">
        <v>198</v>
      </c>
      <c r="AIU19" s="410">
        <v>187</v>
      </c>
      <c r="AIV19" s="410">
        <v>207</v>
      </c>
      <c r="AIW19" s="123">
        <f>SUM(AIW17:AIW18)</f>
        <v>246</v>
      </c>
      <c r="AIX19" s="410">
        <v>226</v>
      </c>
      <c r="AIY19" s="123">
        <f>SUM(AIY17:AIY18)</f>
        <v>271</v>
      </c>
      <c r="AIZ19" s="410">
        <v>225</v>
      </c>
      <c r="AJA19" s="410">
        <v>305</v>
      </c>
      <c r="AJB19" s="410">
        <v>225</v>
      </c>
      <c r="AJC19" s="410">
        <v>350</v>
      </c>
      <c r="AJD19" s="121">
        <v>477</v>
      </c>
      <c r="AJE19" s="246">
        <v>562</v>
      </c>
      <c r="AJF19" s="438">
        <v>270</v>
      </c>
      <c r="AJG19" s="445"/>
      <c r="AJH19" s="445"/>
      <c r="AJI19" s="445"/>
      <c r="AJJ19" s="445"/>
      <c r="AJK19" s="445"/>
      <c r="AJL19" s="445"/>
      <c r="AJM19" s="445"/>
      <c r="AJN19" s="445"/>
      <c r="AJO19" s="445"/>
      <c r="AJP19" s="445"/>
      <c r="AJQ19" s="445"/>
      <c r="AJR19" s="445"/>
      <c r="AJS19" s="445"/>
      <c r="AJT19" s="445"/>
      <c r="AJU19" s="445"/>
      <c r="AJV19" s="445"/>
      <c r="AJW19" s="445"/>
      <c r="AJX19" s="445"/>
      <c r="AJY19" s="445"/>
      <c r="AJZ19" s="445"/>
      <c r="AKA19" s="445"/>
      <c r="AKB19" s="445"/>
      <c r="AKC19" s="445"/>
      <c r="AKD19" s="445"/>
      <c r="AKE19" s="445"/>
      <c r="AKF19" s="445"/>
      <c r="AKG19" s="445"/>
      <c r="AKH19" s="445"/>
      <c r="AKI19" s="445"/>
      <c r="AKJ19" s="445"/>
      <c r="AKK19" s="445"/>
      <c r="AKL19" s="445"/>
      <c r="AKM19" s="445"/>
      <c r="AKN19" s="445"/>
      <c r="AKO19" s="445"/>
      <c r="AKP19" s="445"/>
      <c r="AKQ19" s="445"/>
      <c r="AKR19" s="445"/>
      <c r="AKS19" s="445"/>
      <c r="AKT19" s="445"/>
      <c r="AKU19" s="445"/>
      <c r="AKV19" s="445"/>
      <c r="AKW19" s="445"/>
      <c r="AKX19" s="445"/>
      <c r="AKY19" s="445"/>
      <c r="AKZ19" s="445"/>
      <c r="ALA19" s="445"/>
      <c r="ALB19" s="445"/>
      <c r="ALC19" s="445"/>
      <c r="ALD19" s="445"/>
      <c r="ALE19" s="445"/>
      <c r="ALF19" s="445"/>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3">
      <c r="A20" s="199">
        <v>51</v>
      </c>
      <c r="B20" s="200" t="s">
        <v>188</v>
      </c>
      <c r="C20" s="216">
        <v>110</v>
      </c>
      <c r="D20" s="216">
        <v>146</v>
      </c>
      <c r="E20" s="216">
        <v>141</v>
      </c>
      <c r="F20" s="216">
        <v>132</v>
      </c>
      <c r="G20" s="216">
        <v>130</v>
      </c>
      <c r="H20" s="216">
        <v>112</v>
      </c>
      <c r="I20" s="216">
        <v>79</v>
      </c>
      <c r="J20" s="216">
        <v>125</v>
      </c>
      <c r="K20" s="216">
        <v>118</v>
      </c>
      <c r="L20" s="216">
        <v>108</v>
      </c>
      <c r="M20" s="216">
        <v>100</v>
      </c>
      <c r="N20" s="216">
        <v>95</v>
      </c>
      <c r="O20" s="219">
        <v>130</v>
      </c>
      <c r="P20" s="216">
        <v>111</v>
      </c>
      <c r="Q20" s="216">
        <v>79</v>
      </c>
      <c r="R20" s="216">
        <v>102</v>
      </c>
      <c r="S20" s="216">
        <v>106</v>
      </c>
      <c r="T20" s="216">
        <v>99</v>
      </c>
      <c r="U20" s="216">
        <v>100</v>
      </c>
      <c r="V20" s="216">
        <v>88</v>
      </c>
      <c r="W20" s="216">
        <v>106</v>
      </c>
      <c r="X20" s="216">
        <v>140</v>
      </c>
      <c r="Y20" s="216">
        <v>100</v>
      </c>
      <c r="Z20" s="216">
        <v>98</v>
      </c>
      <c r="AA20" s="216">
        <v>92</v>
      </c>
      <c r="AB20" s="216">
        <v>121</v>
      </c>
      <c r="AC20" s="216">
        <v>141</v>
      </c>
      <c r="AD20" s="216">
        <v>122</v>
      </c>
      <c r="AE20" s="216">
        <v>88</v>
      </c>
      <c r="AF20" s="216">
        <v>117</v>
      </c>
      <c r="AG20" s="216">
        <v>104</v>
      </c>
      <c r="AH20" s="216">
        <v>90</v>
      </c>
      <c r="AI20" s="216">
        <v>103</v>
      </c>
      <c r="AJ20" s="216">
        <v>114</v>
      </c>
      <c r="AK20" s="216">
        <v>112</v>
      </c>
      <c r="AL20" s="216">
        <v>92</v>
      </c>
      <c r="AM20" s="216">
        <v>106</v>
      </c>
      <c r="AN20" s="216">
        <v>92</v>
      </c>
      <c r="AO20" s="216">
        <v>144</v>
      </c>
      <c r="AP20" s="216">
        <v>123</v>
      </c>
      <c r="AQ20" s="216">
        <v>133</v>
      </c>
      <c r="AR20" s="216">
        <v>120</v>
      </c>
      <c r="AS20" s="216">
        <v>129</v>
      </c>
      <c r="AT20" s="216">
        <v>143</v>
      </c>
      <c r="AU20" s="216">
        <v>104</v>
      </c>
      <c r="AV20" s="216">
        <v>64</v>
      </c>
      <c r="AW20" s="216">
        <v>125</v>
      </c>
      <c r="AX20" s="216">
        <v>108</v>
      </c>
      <c r="AY20" s="216">
        <v>134</v>
      </c>
      <c r="AZ20" s="216">
        <v>130</v>
      </c>
      <c r="BA20" s="216">
        <v>72</v>
      </c>
      <c r="BB20" s="216">
        <v>156</v>
      </c>
      <c r="BC20" s="216">
        <v>156</v>
      </c>
      <c r="BD20" s="216">
        <v>149</v>
      </c>
      <c r="BE20" s="216">
        <v>105</v>
      </c>
      <c r="BF20" s="216">
        <v>112</v>
      </c>
      <c r="BG20" s="226">
        <v>134</v>
      </c>
      <c r="BH20" s="216">
        <v>107</v>
      </c>
      <c r="BI20" s="216">
        <v>106</v>
      </c>
      <c r="BJ20" s="216">
        <v>130</v>
      </c>
      <c r="BK20" s="216">
        <v>119</v>
      </c>
      <c r="BL20" s="226">
        <v>119</v>
      </c>
      <c r="BM20" s="226">
        <v>126</v>
      </c>
      <c r="BN20" s="217">
        <v>105</v>
      </c>
      <c r="BO20" s="217">
        <v>155</v>
      </c>
      <c r="BP20" s="226">
        <v>161</v>
      </c>
      <c r="BQ20" s="226">
        <v>143</v>
      </c>
      <c r="BR20" s="226">
        <v>102</v>
      </c>
      <c r="BS20" s="226">
        <v>119</v>
      </c>
      <c r="BT20" s="226">
        <v>163</v>
      </c>
      <c r="BU20" s="226">
        <v>147</v>
      </c>
      <c r="BV20" s="226">
        <v>119</v>
      </c>
      <c r="BW20" s="139">
        <v>93</v>
      </c>
      <c r="BX20" s="139">
        <v>146</v>
      </c>
      <c r="BY20" s="139">
        <v>128</v>
      </c>
      <c r="BZ20" s="139">
        <v>104</v>
      </c>
      <c r="CA20" s="227">
        <v>124</v>
      </c>
      <c r="CB20" s="227">
        <v>145</v>
      </c>
      <c r="CC20" s="226">
        <v>173</v>
      </c>
      <c r="CD20" s="226">
        <v>117</v>
      </c>
      <c r="CE20" s="226">
        <v>120</v>
      </c>
      <c r="CF20" s="217">
        <v>139</v>
      </c>
      <c r="CG20" s="226">
        <v>179</v>
      </c>
      <c r="CH20" s="227">
        <v>132</v>
      </c>
      <c r="CI20" s="227">
        <v>123</v>
      </c>
      <c r="CJ20" s="226">
        <v>128</v>
      </c>
      <c r="CK20" s="227">
        <v>149</v>
      </c>
      <c r="CL20" s="227">
        <v>141</v>
      </c>
      <c r="CM20" s="227">
        <v>154</v>
      </c>
      <c r="CN20" s="227">
        <v>146</v>
      </c>
      <c r="CO20" s="227">
        <v>197</v>
      </c>
      <c r="CP20" s="227">
        <v>197</v>
      </c>
      <c r="CQ20" s="226">
        <v>191</v>
      </c>
      <c r="CR20" s="227">
        <v>248</v>
      </c>
      <c r="CS20" s="227">
        <v>242</v>
      </c>
      <c r="CT20" s="227">
        <v>240</v>
      </c>
      <c r="CU20" s="226">
        <v>214</v>
      </c>
      <c r="CV20" s="227">
        <v>255</v>
      </c>
      <c r="CW20" s="227">
        <v>149</v>
      </c>
      <c r="CX20" s="227">
        <v>226</v>
      </c>
      <c r="CY20" s="227">
        <v>260</v>
      </c>
      <c r="CZ20" s="226">
        <v>216</v>
      </c>
      <c r="DA20" s="227">
        <v>172</v>
      </c>
      <c r="DB20" s="226">
        <v>206</v>
      </c>
      <c r="DC20" s="227">
        <v>340</v>
      </c>
      <c r="DD20" s="227">
        <v>356</v>
      </c>
      <c r="DE20" s="227">
        <v>244</v>
      </c>
      <c r="DF20" s="227">
        <v>280</v>
      </c>
      <c r="DG20" s="227">
        <v>325</v>
      </c>
      <c r="DH20" s="227">
        <v>256</v>
      </c>
      <c r="DI20" s="226">
        <v>230</v>
      </c>
      <c r="DJ20" s="226">
        <v>236</v>
      </c>
      <c r="DK20" s="226">
        <v>245</v>
      </c>
      <c r="DL20" s="226">
        <v>235</v>
      </c>
      <c r="DM20" s="226">
        <v>359</v>
      </c>
      <c r="DN20" s="226">
        <v>503</v>
      </c>
      <c r="DO20" s="226">
        <v>332</v>
      </c>
      <c r="DP20" s="226">
        <v>309</v>
      </c>
      <c r="DQ20" s="226">
        <v>336</v>
      </c>
      <c r="DR20" s="226">
        <v>267</v>
      </c>
      <c r="DS20" s="226">
        <v>226</v>
      </c>
      <c r="DT20" s="226">
        <v>267</v>
      </c>
      <c r="DU20" s="226">
        <v>240</v>
      </c>
      <c r="DV20" s="226">
        <v>188</v>
      </c>
      <c r="DW20" s="226">
        <v>162</v>
      </c>
      <c r="DX20" s="226">
        <v>262</v>
      </c>
      <c r="DY20" s="226">
        <v>218</v>
      </c>
      <c r="DZ20" s="226">
        <v>244</v>
      </c>
      <c r="EA20" s="226">
        <v>192</v>
      </c>
      <c r="EB20" s="226">
        <v>260</v>
      </c>
      <c r="EC20" s="217">
        <v>660</v>
      </c>
      <c r="ED20" s="226">
        <v>303</v>
      </c>
      <c r="EE20" s="226">
        <v>233</v>
      </c>
      <c r="EF20" s="228">
        <v>203</v>
      </c>
      <c r="EG20" s="228">
        <v>232</v>
      </c>
      <c r="EH20" s="229">
        <v>214</v>
      </c>
      <c r="EI20" s="226">
        <v>157</v>
      </c>
      <c r="EJ20" s="228">
        <v>168</v>
      </c>
      <c r="EK20" s="228">
        <v>255</v>
      </c>
      <c r="EL20" s="228">
        <v>184</v>
      </c>
      <c r="EM20" s="228">
        <v>191</v>
      </c>
      <c r="EN20" s="228">
        <v>191</v>
      </c>
      <c r="EO20" s="228">
        <v>229</v>
      </c>
      <c r="EP20" s="228">
        <v>212</v>
      </c>
      <c r="EQ20" s="228">
        <v>176</v>
      </c>
      <c r="ER20" s="228">
        <v>234</v>
      </c>
      <c r="ES20" s="228">
        <v>172</v>
      </c>
      <c r="ET20" s="228">
        <v>307</v>
      </c>
      <c r="EU20" s="228">
        <v>268</v>
      </c>
      <c r="EV20" s="226">
        <v>243</v>
      </c>
      <c r="EW20" s="228">
        <v>164</v>
      </c>
      <c r="EX20" s="228">
        <v>275</v>
      </c>
      <c r="EY20" s="228">
        <v>198</v>
      </c>
      <c r="EZ20" s="228">
        <v>211</v>
      </c>
      <c r="FA20" s="228">
        <v>161</v>
      </c>
      <c r="FB20" s="228">
        <v>228</v>
      </c>
      <c r="FC20" s="228">
        <v>334</v>
      </c>
      <c r="FD20" s="228">
        <v>208</v>
      </c>
      <c r="FE20" s="228">
        <v>186</v>
      </c>
      <c r="FF20" s="228">
        <v>174</v>
      </c>
      <c r="FG20" s="228">
        <v>204</v>
      </c>
      <c r="FH20" s="206">
        <v>196</v>
      </c>
      <c r="FI20" s="228">
        <v>126</v>
      </c>
      <c r="FJ20" s="228">
        <v>182</v>
      </c>
      <c r="FK20" s="230">
        <v>219</v>
      </c>
      <c r="FL20" s="228">
        <v>187</v>
      </c>
      <c r="FM20" s="229">
        <v>171</v>
      </c>
      <c r="FN20" s="229">
        <v>217</v>
      </c>
      <c r="FO20" s="229">
        <v>196</v>
      </c>
      <c r="FP20" s="229">
        <v>247</v>
      </c>
      <c r="FQ20" s="229">
        <v>178</v>
      </c>
      <c r="FR20" s="226">
        <v>172</v>
      </c>
      <c r="FS20" s="229">
        <v>156</v>
      </c>
      <c r="FT20" s="226">
        <v>141</v>
      </c>
      <c r="FU20" s="226">
        <v>148</v>
      </c>
      <c r="FV20" s="226">
        <v>165</v>
      </c>
      <c r="FW20" s="226">
        <v>148</v>
      </c>
      <c r="FX20" s="226">
        <v>164</v>
      </c>
      <c r="FY20" s="226">
        <v>202</v>
      </c>
      <c r="FZ20" s="226">
        <v>159</v>
      </c>
      <c r="GA20" s="226">
        <v>189</v>
      </c>
      <c r="GB20" s="226">
        <v>195</v>
      </c>
      <c r="GC20" s="226">
        <v>235</v>
      </c>
      <c r="GD20" s="226">
        <v>216</v>
      </c>
      <c r="GE20" s="133">
        <v>180</v>
      </c>
      <c r="GF20" s="133">
        <v>144</v>
      </c>
      <c r="GG20" s="133">
        <v>176</v>
      </c>
      <c r="GH20" s="133">
        <v>149</v>
      </c>
      <c r="GI20" s="133">
        <v>118</v>
      </c>
      <c r="GJ20" s="133">
        <v>179</v>
      </c>
      <c r="GK20" s="133">
        <v>179</v>
      </c>
      <c r="GL20" s="133">
        <v>176</v>
      </c>
      <c r="GM20" s="133">
        <v>173</v>
      </c>
      <c r="GN20" s="122">
        <v>166</v>
      </c>
      <c r="GO20" s="133">
        <v>149</v>
      </c>
      <c r="GP20" s="208">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8">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10">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11">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12">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12">
        <v>95</v>
      </c>
      <c r="UT20" s="212">
        <v>96</v>
      </c>
      <c r="UU20" s="122">
        <v>86</v>
      </c>
      <c r="UV20" s="122">
        <v>107</v>
      </c>
      <c r="UW20" s="122">
        <v>144</v>
      </c>
      <c r="UX20" s="122">
        <v>65</v>
      </c>
      <c r="UY20" s="212">
        <v>111</v>
      </c>
      <c r="UZ20" s="122">
        <v>138</v>
      </c>
      <c r="VA20" s="122">
        <v>86</v>
      </c>
      <c r="VB20" s="122">
        <v>114</v>
      </c>
      <c r="VC20" s="122">
        <v>51</v>
      </c>
      <c r="VD20" s="213">
        <v>139</v>
      </c>
      <c r="VE20" s="122">
        <v>127</v>
      </c>
      <c r="VF20" s="122">
        <v>119</v>
      </c>
      <c r="VG20" s="122">
        <v>109</v>
      </c>
      <c r="VH20" s="122">
        <v>114</v>
      </c>
      <c r="VI20" s="122">
        <v>139</v>
      </c>
      <c r="VJ20" s="122">
        <v>135</v>
      </c>
      <c r="VK20" s="122">
        <v>88</v>
      </c>
      <c r="VL20" s="122">
        <v>131</v>
      </c>
      <c r="VM20" s="122">
        <v>142</v>
      </c>
      <c r="VN20" s="213">
        <v>118</v>
      </c>
      <c r="VO20" s="122">
        <v>116</v>
      </c>
      <c r="VP20" s="122">
        <v>125</v>
      </c>
      <c r="VQ20" s="122">
        <v>153</v>
      </c>
      <c r="VR20" s="122">
        <v>135</v>
      </c>
      <c r="VS20" s="214">
        <v>123</v>
      </c>
      <c r="VT20" s="122">
        <v>98</v>
      </c>
      <c r="VU20" s="122">
        <v>136</v>
      </c>
      <c r="VV20" s="122">
        <v>109</v>
      </c>
      <c r="VW20" s="122">
        <v>99</v>
      </c>
      <c r="VX20" s="122">
        <v>110</v>
      </c>
      <c r="VY20" s="122">
        <v>85</v>
      </c>
      <c r="VZ20" s="122">
        <v>113</v>
      </c>
      <c r="WA20" s="122">
        <v>114</v>
      </c>
      <c r="WB20" s="122">
        <v>97</v>
      </c>
      <c r="WC20" s="122">
        <v>91</v>
      </c>
      <c r="WD20" s="214">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12">
        <v>133</v>
      </c>
      <c r="XL20" s="212">
        <v>107</v>
      </c>
      <c r="XM20" s="212">
        <v>173</v>
      </c>
      <c r="XN20" s="212">
        <v>120</v>
      </c>
      <c r="XO20" s="215">
        <v>108</v>
      </c>
      <c r="XP20" s="213">
        <v>116</v>
      </c>
      <c r="XQ20" s="213">
        <v>153</v>
      </c>
      <c r="XR20" s="213">
        <v>130</v>
      </c>
      <c r="XS20" s="213">
        <v>96</v>
      </c>
      <c r="XT20" s="213">
        <v>76</v>
      </c>
      <c r="XU20" s="213">
        <v>103</v>
      </c>
      <c r="XV20" s="212">
        <v>114</v>
      </c>
      <c r="XW20" s="212">
        <v>109</v>
      </c>
      <c r="XX20" s="212">
        <v>106</v>
      </c>
      <c r="XY20" s="212">
        <v>102</v>
      </c>
      <c r="XZ20" s="212">
        <v>130</v>
      </c>
      <c r="YA20" s="212">
        <v>80</v>
      </c>
      <c r="YB20" s="212">
        <v>94</v>
      </c>
      <c r="YC20" s="212">
        <v>88</v>
      </c>
      <c r="YD20" s="212">
        <v>94</v>
      </c>
      <c r="YE20" s="212">
        <v>114</v>
      </c>
      <c r="YF20" s="212">
        <v>89</v>
      </c>
      <c r="YG20" s="212">
        <v>87</v>
      </c>
      <c r="YH20" s="212">
        <v>86</v>
      </c>
      <c r="YI20" s="212">
        <v>110</v>
      </c>
      <c r="YJ20" s="212">
        <v>84</v>
      </c>
      <c r="YK20" s="212">
        <v>90</v>
      </c>
      <c r="YL20" s="212">
        <v>74</v>
      </c>
      <c r="YM20" s="212">
        <v>93</v>
      </c>
      <c r="YN20" s="212">
        <v>111</v>
      </c>
      <c r="YO20" s="212">
        <v>102</v>
      </c>
      <c r="YP20" s="212">
        <v>79</v>
      </c>
      <c r="YQ20" s="212">
        <v>122</v>
      </c>
      <c r="YR20" s="212">
        <v>106</v>
      </c>
      <c r="YS20" s="212">
        <v>91</v>
      </c>
      <c r="YT20" s="133">
        <v>90</v>
      </c>
      <c r="YU20" s="212">
        <v>70</v>
      </c>
      <c r="YV20" s="212">
        <v>122</v>
      </c>
      <c r="YW20" s="212">
        <v>93</v>
      </c>
      <c r="YX20" s="212">
        <v>90</v>
      </c>
      <c r="YY20" s="212">
        <v>70</v>
      </c>
      <c r="YZ20" s="212">
        <v>100</v>
      </c>
      <c r="ZA20" s="212">
        <v>102</v>
      </c>
      <c r="ZB20" s="212">
        <v>78</v>
      </c>
      <c r="ZC20" s="212">
        <v>50</v>
      </c>
      <c r="ZD20" s="212">
        <v>93</v>
      </c>
      <c r="ZE20" s="210">
        <v>116</v>
      </c>
      <c r="ZF20" s="210">
        <v>101</v>
      </c>
      <c r="ZG20" s="210">
        <v>99</v>
      </c>
      <c r="ZH20" s="210">
        <v>93</v>
      </c>
      <c r="ZI20" s="259">
        <v>116</v>
      </c>
      <c r="ZJ20" s="130">
        <v>80</v>
      </c>
      <c r="ZK20" s="130">
        <v>93</v>
      </c>
      <c r="ZL20" s="130">
        <v>108</v>
      </c>
      <c r="ZM20" s="130">
        <v>119</v>
      </c>
      <c r="ZN20" s="130">
        <v>199</v>
      </c>
      <c r="ZO20" s="130">
        <v>1346</v>
      </c>
      <c r="ZP20" s="210">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54">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40">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41">
        <v>72</v>
      </c>
      <c r="AJF20" s="436">
        <v>136</v>
      </c>
      <c r="AJG20" s="443"/>
      <c r="AJH20" s="443"/>
      <c r="AJI20" s="443"/>
      <c r="AJJ20" s="443"/>
      <c r="AJK20" s="443"/>
      <c r="AJL20" s="443"/>
      <c r="AJM20" s="443"/>
      <c r="AJN20" s="443"/>
      <c r="AJO20" s="443"/>
      <c r="AJP20" s="443"/>
      <c r="AJQ20" s="443"/>
      <c r="AJR20" s="443"/>
      <c r="AJS20" s="443"/>
      <c r="AJT20" s="443"/>
      <c r="AJU20" s="443"/>
      <c r="AJV20" s="443"/>
      <c r="AJW20" s="443"/>
      <c r="AJX20" s="443"/>
      <c r="AJY20" s="443"/>
      <c r="AJZ20" s="443"/>
      <c r="AKA20" s="443"/>
      <c r="AKB20" s="443"/>
      <c r="AKC20" s="443"/>
      <c r="AKD20" s="443"/>
      <c r="AKE20" s="443"/>
      <c r="AKF20" s="443"/>
      <c r="AKG20" s="443"/>
      <c r="AKH20" s="443"/>
      <c r="AKI20" s="443"/>
      <c r="AKJ20" s="443"/>
      <c r="AKK20" s="443"/>
      <c r="AKL20" s="443"/>
      <c r="AKM20" s="443"/>
      <c r="AKN20" s="443"/>
      <c r="AKO20" s="443"/>
      <c r="AKP20" s="443"/>
      <c r="AKQ20" s="443"/>
      <c r="AKR20" s="443"/>
      <c r="AKS20" s="443"/>
      <c r="AKT20" s="443"/>
      <c r="AKU20" s="443"/>
      <c r="AKV20" s="443"/>
      <c r="AKW20" s="443"/>
      <c r="AKX20" s="443"/>
      <c r="AKY20" s="443"/>
      <c r="AKZ20" s="443"/>
      <c r="ALA20" s="443"/>
      <c r="ALB20" s="443"/>
      <c r="ALC20" s="443"/>
      <c r="ALD20" s="443"/>
      <c r="ALE20" s="443"/>
      <c r="ALF20" s="443"/>
    </row>
    <row r="21" spans="1:16383" ht="12.75" customHeight="1" x14ac:dyDescent="0.3">
      <c r="A21" s="199">
        <v>52</v>
      </c>
      <c r="B21" s="200" t="s">
        <v>189</v>
      </c>
      <c r="C21" s="216">
        <v>199</v>
      </c>
      <c r="D21" s="216">
        <v>184</v>
      </c>
      <c r="E21" s="216">
        <v>161</v>
      </c>
      <c r="F21" s="216">
        <v>169</v>
      </c>
      <c r="G21" s="216">
        <v>141</v>
      </c>
      <c r="H21" s="216">
        <v>161</v>
      </c>
      <c r="I21" s="216">
        <v>111</v>
      </c>
      <c r="J21" s="216">
        <v>171</v>
      </c>
      <c r="K21" s="216">
        <v>184</v>
      </c>
      <c r="L21" s="216">
        <v>146</v>
      </c>
      <c r="M21" s="216">
        <v>137</v>
      </c>
      <c r="N21" s="216">
        <v>122</v>
      </c>
      <c r="O21" s="219">
        <v>184</v>
      </c>
      <c r="P21" s="216">
        <v>136</v>
      </c>
      <c r="Q21" s="216">
        <v>167</v>
      </c>
      <c r="R21" s="216">
        <v>233</v>
      </c>
      <c r="S21" s="216">
        <v>189</v>
      </c>
      <c r="T21" s="216">
        <v>174</v>
      </c>
      <c r="U21" s="216">
        <v>158</v>
      </c>
      <c r="V21" s="216">
        <v>161</v>
      </c>
      <c r="W21" s="216">
        <v>130</v>
      </c>
      <c r="X21" s="216">
        <v>164</v>
      </c>
      <c r="Y21" s="216">
        <v>148</v>
      </c>
      <c r="Z21" s="216">
        <v>145</v>
      </c>
      <c r="AA21" s="216">
        <v>141</v>
      </c>
      <c r="AB21" s="216">
        <v>193</v>
      </c>
      <c r="AC21" s="216">
        <v>172</v>
      </c>
      <c r="AD21" s="216">
        <v>153</v>
      </c>
      <c r="AE21" s="216">
        <v>132</v>
      </c>
      <c r="AF21" s="216">
        <v>227</v>
      </c>
      <c r="AG21" s="216">
        <v>243</v>
      </c>
      <c r="AH21" s="216">
        <v>237</v>
      </c>
      <c r="AI21" s="216">
        <v>213</v>
      </c>
      <c r="AJ21" s="216">
        <v>203</v>
      </c>
      <c r="AK21" s="216">
        <v>228</v>
      </c>
      <c r="AL21" s="216">
        <v>230</v>
      </c>
      <c r="AM21" s="216">
        <v>203</v>
      </c>
      <c r="AN21" s="216">
        <v>203</v>
      </c>
      <c r="AO21" s="216">
        <v>248</v>
      </c>
      <c r="AP21" s="216">
        <v>306</v>
      </c>
      <c r="AQ21" s="216">
        <v>343</v>
      </c>
      <c r="AR21" s="216">
        <v>190</v>
      </c>
      <c r="AS21" s="216">
        <v>223</v>
      </c>
      <c r="AT21" s="216">
        <v>236</v>
      </c>
      <c r="AU21" s="216">
        <v>199</v>
      </c>
      <c r="AV21" s="216">
        <v>138</v>
      </c>
      <c r="AW21" s="216">
        <v>204</v>
      </c>
      <c r="AX21" s="216">
        <v>230</v>
      </c>
      <c r="AY21" s="216">
        <v>180</v>
      </c>
      <c r="AZ21" s="216">
        <v>172</v>
      </c>
      <c r="BA21" s="216">
        <v>125</v>
      </c>
      <c r="BB21" s="216">
        <v>274</v>
      </c>
      <c r="BC21" s="216">
        <v>262</v>
      </c>
      <c r="BD21" s="216">
        <v>252</v>
      </c>
      <c r="BE21" s="216">
        <v>184</v>
      </c>
      <c r="BF21" s="216">
        <v>238</v>
      </c>
      <c r="BG21" s="226">
        <v>229</v>
      </c>
      <c r="BH21" s="216">
        <v>188</v>
      </c>
      <c r="BI21" s="216">
        <v>179</v>
      </c>
      <c r="BJ21" s="216">
        <v>160</v>
      </c>
      <c r="BK21" s="216">
        <v>200</v>
      </c>
      <c r="BL21" s="226">
        <v>170</v>
      </c>
      <c r="BM21" s="226">
        <v>185</v>
      </c>
      <c r="BN21" s="217">
        <v>141</v>
      </c>
      <c r="BO21" s="217">
        <v>210</v>
      </c>
      <c r="BP21" s="226">
        <v>207</v>
      </c>
      <c r="BQ21" s="226">
        <v>215</v>
      </c>
      <c r="BR21" s="226">
        <v>167</v>
      </c>
      <c r="BS21" s="226">
        <v>196</v>
      </c>
      <c r="BT21" s="226">
        <v>192</v>
      </c>
      <c r="BU21" s="226">
        <v>192</v>
      </c>
      <c r="BV21" s="226">
        <v>172</v>
      </c>
      <c r="BW21" s="139">
        <v>131</v>
      </c>
      <c r="BX21" s="139">
        <v>238</v>
      </c>
      <c r="BY21" s="139">
        <v>207</v>
      </c>
      <c r="BZ21" s="139">
        <v>214</v>
      </c>
      <c r="CA21" s="227">
        <v>197</v>
      </c>
      <c r="CB21" s="227">
        <v>236</v>
      </c>
      <c r="CC21" s="226">
        <v>275</v>
      </c>
      <c r="CD21" s="226">
        <v>214</v>
      </c>
      <c r="CE21" s="226">
        <v>220</v>
      </c>
      <c r="CF21" s="217">
        <v>238</v>
      </c>
      <c r="CG21" s="226">
        <v>284</v>
      </c>
      <c r="CH21" s="227">
        <v>224</v>
      </c>
      <c r="CI21" s="227">
        <v>264</v>
      </c>
      <c r="CJ21" s="226">
        <v>277</v>
      </c>
      <c r="CK21" s="227">
        <v>270</v>
      </c>
      <c r="CL21" s="227">
        <v>255</v>
      </c>
      <c r="CM21" s="227">
        <v>261</v>
      </c>
      <c r="CN21" s="227">
        <v>223</v>
      </c>
      <c r="CO21" s="227">
        <v>308</v>
      </c>
      <c r="CP21" s="227">
        <v>317</v>
      </c>
      <c r="CQ21" s="226">
        <v>326</v>
      </c>
      <c r="CR21" s="227">
        <v>261</v>
      </c>
      <c r="CS21" s="227">
        <v>254</v>
      </c>
      <c r="CT21" s="227">
        <v>369</v>
      </c>
      <c r="CU21" s="226">
        <v>310</v>
      </c>
      <c r="CV21" s="227">
        <v>281</v>
      </c>
      <c r="CW21" s="227">
        <v>246</v>
      </c>
      <c r="CX21" s="227">
        <v>380</v>
      </c>
      <c r="CY21" s="227">
        <v>295</v>
      </c>
      <c r="CZ21" s="226">
        <v>211</v>
      </c>
      <c r="DA21" s="227">
        <v>154</v>
      </c>
      <c r="DB21" s="226">
        <v>301</v>
      </c>
      <c r="DC21" s="227">
        <v>492</v>
      </c>
      <c r="DD21" s="227">
        <v>468</v>
      </c>
      <c r="DE21" s="227">
        <v>330</v>
      </c>
      <c r="DF21" s="227">
        <v>682</v>
      </c>
      <c r="DG21" s="227">
        <v>691</v>
      </c>
      <c r="DH21" s="227">
        <v>381</v>
      </c>
      <c r="DI21" s="226">
        <v>329</v>
      </c>
      <c r="DJ21" s="226">
        <v>322</v>
      </c>
      <c r="DK21" s="226">
        <v>291</v>
      </c>
      <c r="DL21" s="226">
        <v>258</v>
      </c>
      <c r="DM21" s="226">
        <v>256</v>
      </c>
      <c r="DN21" s="226">
        <v>251</v>
      </c>
      <c r="DO21" s="226">
        <v>452</v>
      </c>
      <c r="DP21" s="226">
        <v>318</v>
      </c>
      <c r="DQ21" s="226">
        <v>278</v>
      </c>
      <c r="DR21" s="226">
        <v>314</v>
      </c>
      <c r="DS21" s="226">
        <v>325</v>
      </c>
      <c r="DT21" s="226">
        <v>263</v>
      </c>
      <c r="DU21" s="226">
        <v>303</v>
      </c>
      <c r="DV21" s="226">
        <v>225</v>
      </c>
      <c r="DW21" s="226">
        <v>214</v>
      </c>
      <c r="DX21" s="226">
        <v>347</v>
      </c>
      <c r="DY21" s="226">
        <v>278</v>
      </c>
      <c r="DZ21" s="226">
        <v>300</v>
      </c>
      <c r="EA21" s="226">
        <v>244</v>
      </c>
      <c r="EB21" s="226">
        <v>405</v>
      </c>
      <c r="EC21" s="217">
        <v>384</v>
      </c>
      <c r="ED21" s="226">
        <v>273</v>
      </c>
      <c r="EE21" s="226">
        <v>240</v>
      </c>
      <c r="EF21" s="228">
        <v>250</v>
      </c>
      <c r="EG21" s="228">
        <v>429</v>
      </c>
      <c r="EH21" s="229">
        <v>228</v>
      </c>
      <c r="EI21" s="226">
        <v>229</v>
      </c>
      <c r="EJ21" s="228">
        <v>206</v>
      </c>
      <c r="EK21" s="228">
        <v>323</v>
      </c>
      <c r="EL21" s="228">
        <v>205</v>
      </c>
      <c r="EM21" s="228">
        <v>301</v>
      </c>
      <c r="EN21" s="228">
        <v>224</v>
      </c>
      <c r="EO21" s="228">
        <v>312</v>
      </c>
      <c r="EP21" s="228">
        <v>269</v>
      </c>
      <c r="EQ21" s="228">
        <v>232</v>
      </c>
      <c r="ER21" s="228">
        <v>256</v>
      </c>
      <c r="ES21" s="228">
        <v>229</v>
      </c>
      <c r="ET21" s="228">
        <v>381</v>
      </c>
      <c r="EU21" s="228">
        <v>289</v>
      </c>
      <c r="EV21" s="226">
        <v>317</v>
      </c>
      <c r="EW21" s="228">
        <v>172</v>
      </c>
      <c r="EX21" s="228">
        <v>373</v>
      </c>
      <c r="EY21" s="228">
        <v>220</v>
      </c>
      <c r="EZ21" s="228">
        <v>245</v>
      </c>
      <c r="FA21" s="228">
        <v>136</v>
      </c>
      <c r="FB21" s="228">
        <v>228</v>
      </c>
      <c r="FC21" s="228">
        <v>360</v>
      </c>
      <c r="FD21" s="228">
        <v>283</v>
      </c>
      <c r="FE21" s="228">
        <v>238</v>
      </c>
      <c r="FF21" s="228">
        <v>242</v>
      </c>
      <c r="FG21" s="228">
        <v>315</v>
      </c>
      <c r="FH21" s="206">
        <v>248</v>
      </c>
      <c r="FI21" s="228">
        <v>213</v>
      </c>
      <c r="FJ21" s="228">
        <v>277</v>
      </c>
      <c r="FK21" s="230">
        <v>250</v>
      </c>
      <c r="FL21" s="228">
        <v>208</v>
      </c>
      <c r="FM21" s="229">
        <v>270</v>
      </c>
      <c r="FN21" s="229">
        <v>220</v>
      </c>
      <c r="FO21" s="229">
        <v>216</v>
      </c>
      <c r="FP21" s="229">
        <v>247</v>
      </c>
      <c r="FQ21" s="229">
        <v>199</v>
      </c>
      <c r="FR21" s="226">
        <v>222</v>
      </c>
      <c r="FS21" s="229">
        <v>183</v>
      </c>
      <c r="FT21" s="226">
        <v>234</v>
      </c>
      <c r="FU21" s="226">
        <v>173</v>
      </c>
      <c r="FV21" s="226">
        <v>206</v>
      </c>
      <c r="FW21" s="226">
        <v>191</v>
      </c>
      <c r="FX21" s="226">
        <v>195</v>
      </c>
      <c r="FY21" s="226">
        <v>176</v>
      </c>
      <c r="FZ21" s="226">
        <v>171</v>
      </c>
      <c r="GA21" s="226">
        <v>173</v>
      </c>
      <c r="GB21" s="226">
        <v>190</v>
      </c>
      <c r="GC21" s="226">
        <v>192</v>
      </c>
      <c r="GD21" s="226">
        <v>167</v>
      </c>
      <c r="GE21" s="133">
        <v>191</v>
      </c>
      <c r="GF21" s="133">
        <v>172</v>
      </c>
      <c r="GG21" s="133">
        <v>216</v>
      </c>
      <c r="GH21" s="133">
        <v>169</v>
      </c>
      <c r="GI21" s="133">
        <v>181</v>
      </c>
      <c r="GJ21" s="133">
        <v>171</v>
      </c>
      <c r="GK21" s="133">
        <v>199</v>
      </c>
      <c r="GL21" s="133">
        <v>172</v>
      </c>
      <c r="GM21" s="133">
        <v>151</v>
      </c>
      <c r="GN21" s="122">
        <v>167</v>
      </c>
      <c r="GO21" s="133">
        <v>184</v>
      </c>
      <c r="GP21" s="208">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8">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10">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11">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12">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12">
        <v>74</v>
      </c>
      <c r="UT21" s="212">
        <v>86</v>
      </c>
      <c r="UU21" s="122">
        <v>97</v>
      </c>
      <c r="UV21" s="122">
        <v>73</v>
      </c>
      <c r="UW21" s="122">
        <v>93</v>
      </c>
      <c r="UX21" s="122">
        <v>58</v>
      </c>
      <c r="UY21" s="212">
        <v>86</v>
      </c>
      <c r="UZ21" s="122">
        <v>109</v>
      </c>
      <c r="VA21" s="122">
        <v>67</v>
      </c>
      <c r="VB21" s="122">
        <v>138</v>
      </c>
      <c r="VC21" s="122">
        <v>66</v>
      </c>
      <c r="VD21" s="213">
        <v>135</v>
      </c>
      <c r="VE21" s="122">
        <v>166</v>
      </c>
      <c r="VF21" s="122">
        <v>121</v>
      </c>
      <c r="VG21" s="122">
        <v>157</v>
      </c>
      <c r="VH21" s="122">
        <v>123</v>
      </c>
      <c r="VI21" s="122">
        <v>132</v>
      </c>
      <c r="VJ21" s="122">
        <v>143</v>
      </c>
      <c r="VK21" s="122">
        <v>95</v>
      </c>
      <c r="VL21" s="122">
        <v>142</v>
      </c>
      <c r="VM21" s="122">
        <v>132</v>
      </c>
      <c r="VN21" s="213">
        <v>103</v>
      </c>
      <c r="VO21" s="122">
        <v>122</v>
      </c>
      <c r="VP21" s="122">
        <v>93</v>
      </c>
      <c r="VQ21" s="122">
        <v>156</v>
      </c>
      <c r="VR21" s="122">
        <v>108</v>
      </c>
      <c r="VS21" s="214">
        <v>105</v>
      </c>
      <c r="VT21" s="122">
        <v>105</v>
      </c>
      <c r="VU21" s="122">
        <v>113</v>
      </c>
      <c r="VV21" s="122">
        <v>90</v>
      </c>
      <c r="VW21" s="122">
        <v>98</v>
      </c>
      <c r="VX21" s="122">
        <v>82</v>
      </c>
      <c r="VY21" s="122">
        <v>79</v>
      </c>
      <c r="VZ21" s="122">
        <v>109</v>
      </c>
      <c r="WA21" s="122">
        <v>98</v>
      </c>
      <c r="WB21" s="122">
        <v>105</v>
      </c>
      <c r="WC21" s="122">
        <v>99</v>
      </c>
      <c r="WD21" s="214">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12">
        <v>119</v>
      </c>
      <c r="XL21" s="212">
        <v>128</v>
      </c>
      <c r="XM21" s="212">
        <v>189</v>
      </c>
      <c r="XN21" s="212">
        <v>104</v>
      </c>
      <c r="XO21" s="215">
        <v>99</v>
      </c>
      <c r="XP21" s="213">
        <v>94</v>
      </c>
      <c r="XQ21" s="213">
        <v>108</v>
      </c>
      <c r="XR21" s="213">
        <v>102</v>
      </c>
      <c r="XS21" s="213">
        <v>87</v>
      </c>
      <c r="XT21" s="213">
        <v>98</v>
      </c>
      <c r="XU21" s="213">
        <v>98</v>
      </c>
      <c r="XV21" s="212">
        <v>91</v>
      </c>
      <c r="XW21" s="212">
        <v>105</v>
      </c>
      <c r="XX21" s="212">
        <v>77</v>
      </c>
      <c r="XY21" s="212">
        <v>68</v>
      </c>
      <c r="XZ21" s="212">
        <v>94</v>
      </c>
      <c r="YA21" s="212">
        <v>78</v>
      </c>
      <c r="YB21" s="212">
        <v>93</v>
      </c>
      <c r="YC21" s="212">
        <v>81</v>
      </c>
      <c r="YD21" s="212">
        <v>88</v>
      </c>
      <c r="YE21" s="212">
        <v>79</v>
      </c>
      <c r="YF21" s="212">
        <v>63</v>
      </c>
      <c r="YG21" s="212">
        <v>83</v>
      </c>
      <c r="YH21" s="212">
        <v>78</v>
      </c>
      <c r="YI21" s="212">
        <v>98</v>
      </c>
      <c r="YJ21" s="212">
        <v>79</v>
      </c>
      <c r="YK21" s="212">
        <v>70</v>
      </c>
      <c r="YL21" s="212">
        <v>81</v>
      </c>
      <c r="YM21" s="212">
        <v>107</v>
      </c>
      <c r="YN21" s="212">
        <v>99</v>
      </c>
      <c r="YO21" s="212">
        <v>80</v>
      </c>
      <c r="YP21" s="212">
        <v>76</v>
      </c>
      <c r="YQ21" s="212">
        <v>116</v>
      </c>
      <c r="YR21" s="212">
        <v>84</v>
      </c>
      <c r="YS21" s="212">
        <v>65</v>
      </c>
      <c r="YT21" s="133">
        <v>76</v>
      </c>
      <c r="YU21" s="212">
        <v>90</v>
      </c>
      <c r="YV21" s="212">
        <v>96</v>
      </c>
      <c r="YW21" s="212">
        <v>100</v>
      </c>
      <c r="YX21" s="212">
        <v>100</v>
      </c>
      <c r="YY21" s="212">
        <v>65</v>
      </c>
      <c r="YZ21" s="212">
        <v>95</v>
      </c>
      <c r="ZA21" s="212">
        <v>102</v>
      </c>
      <c r="ZB21" s="212">
        <v>104</v>
      </c>
      <c r="ZC21" s="212">
        <v>69</v>
      </c>
      <c r="ZD21" s="212">
        <v>109</v>
      </c>
      <c r="ZE21" s="210">
        <v>128</v>
      </c>
      <c r="ZF21" s="210">
        <v>133</v>
      </c>
      <c r="ZG21" s="210">
        <v>103</v>
      </c>
      <c r="ZH21" s="210">
        <v>86</v>
      </c>
      <c r="ZI21" s="259">
        <v>124</v>
      </c>
      <c r="ZJ21" s="130">
        <v>113</v>
      </c>
      <c r="ZK21" s="130">
        <v>87</v>
      </c>
      <c r="ZL21" s="130">
        <v>87</v>
      </c>
      <c r="ZM21" s="130">
        <v>105</v>
      </c>
      <c r="ZN21" s="130">
        <v>105</v>
      </c>
      <c r="ZO21" s="130">
        <v>570</v>
      </c>
      <c r="ZP21" s="210">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54">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40">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41">
        <v>71</v>
      </c>
      <c r="AJF21" s="436">
        <v>105</v>
      </c>
      <c r="AJG21" s="443"/>
      <c r="AJH21" s="443"/>
      <c r="AJI21" s="443"/>
      <c r="AJJ21" s="443"/>
      <c r="AJK21" s="443"/>
      <c r="AJL21" s="443"/>
      <c r="AJM21" s="443"/>
      <c r="AJN21" s="443"/>
      <c r="AJO21" s="443"/>
      <c r="AJP21" s="443"/>
      <c r="AJQ21" s="443"/>
      <c r="AJR21" s="443"/>
      <c r="AJS21" s="443"/>
      <c r="AJT21" s="443"/>
      <c r="AJU21" s="443"/>
      <c r="AJV21" s="443"/>
      <c r="AJW21" s="443"/>
      <c r="AJX21" s="443"/>
      <c r="AJY21" s="443"/>
      <c r="AJZ21" s="443"/>
      <c r="AKA21" s="443"/>
      <c r="AKB21" s="443"/>
      <c r="AKC21" s="443"/>
      <c r="AKD21" s="443"/>
      <c r="AKE21" s="443"/>
      <c r="AKF21" s="443"/>
      <c r="AKG21" s="443"/>
      <c r="AKH21" s="443"/>
      <c r="AKI21" s="443"/>
      <c r="AKJ21" s="443"/>
      <c r="AKK21" s="443"/>
      <c r="AKL21" s="443"/>
      <c r="AKM21" s="443"/>
      <c r="AKN21" s="443"/>
      <c r="AKO21" s="443"/>
      <c r="AKP21" s="443"/>
      <c r="AKQ21" s="443"/>
      <c r="AKR21" s="443"/>
      <c r="AKS21" s="443"/>
      <c r="AKT21" s="443"/>
      <c r="AKU21" s="443"/>
      <c r="AKV21" s="443"/>
      <c r="AKW21" s="443"/>
      <c r="AKX21" s="443"/>
      <c r="AKY21" s="443"/>
      <c r="AKZ21" s="443"/>
      <c r="ALA21" s="443"/>
      <c r="ALB21" s="443"/>
      <c r="ALC21" s="443"/>
      <c r="ALD21" s="443"/>
      <c r="ALE21" s="443"/>
      <c r="ALF21" s="443"/>
    </row>
    <row r="22" spans="1:16383" ht="12.75" customHeight="1" x14ac:dyDescent="0.3">
      <c r="A22" s="199">
        <v>53</v>
      </c>
      <c r="B22" s="200" t="s">
        <v>190</v>
      </c>
      <c r="C22" s="216">
        <v>159</v>
      </c>
      <c r="D22" s="216">
        <v>137</v>
      </c>
      <c r="E22" s="216">
        <v>122</v>
      </c>
      <c r="F22" s="216">
        <v>159</v>
      </c>
      <c r="G22" s="216">
        <v>126</v>
      </c>
      <c r="H22" s="216">
        <v>93</v>
      </c>
      <c r="I22" s="216">
        <v>92</v>
      </c>
      <c r="J22" s="216">
        <v>137</v>
      </c>
      <c r="K22" s="216">
        <v>101</v>
      </c>
      <c r="L22" s="216">
        <v>105</v>
      </c>
      <c r="M22" s="216">
        <v>91</v>
      </c>
      <c r="N22" s="216">
        <v>95</v>
      </c>
      <c r="O22" s="219">
        <v>116</v>
      </c>
      <c r="P22" s="216">
        <v>102</v>
      </c>
      <c r="Q22" s="216">
        <v>98</v>
      </c>
      <c r="R22" s="216">
        <v>85</v>
      </c>
      <c r="S22" s="216">
        <v>101</v>
      </c>
      <c r="T22" s="216">
        <v>96</v>
      </c>
      <c r="U22" s="216">
        <v>95</v>
      </c>
      <c r="V22" s="216">
        <v>87</v>
      </c>
      <c r="W22" s="216">
        <v>90</v>
      </c>
      <c r="X22" s="216">
        <v>90</v>
      </c>
      <c r="Y22" s="216">
        <v>83</v>
      </c>
      <c r="Z22" s="125">
        <v>88</v>
      </c>
      <c r="AA22" s="216">
        <v>96</v>
      </c>
      <c r="AB22" s="216">
        <v>111</v>
      </c>
      <c r="AC22" s="216">
        <v>89</v>
      </c>
      <c r="AD22" s="216">
        <v>95</v>
      </c>
      <c r="AE22" s="216">
        <v>82</v>
      </c>
      <c r="AF22" s="216">
        <v>103</v>
      </c>
      <c r="AG22" s="216">
        <v>100</v>
      </c>
      <c r="AH22" s="216">
        <v>103</v>
      </c>
      <c r="AI22" s="216">
        <v>91</v>
      </c>
      <c r="AJ22" s="216">
        <v>107</v>
      </c>
      <c r="AK22" s="216">
        <v>98</v>
      </c>
      <c r="AL22" s="216">
        <v>100</v>
      </c>
      <c r="AM22" s="216">
        <v>109</v>
      </c>
      <c r="AN22" s="216">
        <v>102</v>
      </c>
      <c r="AO22" s="216">
        <v>125</v>
      </c>
      <c r="AP22" s="216">
        <v>105</v>
      </c>
      <c r="AQ22" s="216">
        <v>107</v>
      </c>
      <c r="AR22" s="216">
        <v>125</v>
      </c>
      <c r="AS22" s="216">
        <v>132</v>
      </c>
      <c r="AT22" s="216">
        <v>169</v>
      </c>
      <c r="AU22" s="216">
        <v>133</v>
      </c>
      <c r="AV22" s="216">
        <v>79</v>
      </c>
      <c r="AW22" s="216">
        <v>157</v>
      </c>
      <c r="AX22" s="216">
        <v>141</v>
      </c>
      <c r="AY22" s="216">
        <v>110</v>
      </c>
      <c r="AZ22" s="216">
        <v>105</v>
      </c>
      <c r="BA22" s="216">
        <v>95</v>
      </c>
      <c r="BB22" s="216">
        <v>182</v>
      </c>
      <c r="BC22" s="216">
        <v>170</v>
      </c>
      <c r="BD22" s="216">
        <v>131</v>
      </c>
      <c r="BE22" s="216">
        <v>126</v>
      </c>
      <c r="BF22" s="216">
        <v>160</v>
      </c>
      <c r="BG22" s="226">
        <v>142</v>
      </c>
      <c r="BH22" s="216">
        <v>99</v>
      </c>
      <c r="BI22" s="216">
        <v>104</v>
      </c>
      <c r="BJ22" s="216">
        <v>106</v>
      </c>
      <c r="BK22" s="216">
        <v>131</v>
      </c>
      <c r="BL22" s="226">
        <v>120</v>
      </c>
      <c r="BM22" s="226">
        <v>116</v>
      </c>
      <c r="BN22" s="217">
        <v>106</v>
      </c>
      <c r="BO22" s="217">
        <v>132</v>
      </c>
      <c r="BP22" s="226">
        <v>126</v>
      </c>
      <c r="BQ22" s="226">
        <v>117</v>
      </c>
      <c r="BR22" s="226">
        <v>96</v>
      </c>
      <c r="BS22" s="226">
        <v>134</v>
      </c>
      <c r="BT22" s="226">
        <v>118</v>
      </c>
      <c r="BU22" s="226">
        <v>111</v>
      </c>
      <c r="BV22" s="226">
        <v>100</v>
      </c>
      <c r="BW22" s="139">
        <v>92</v>
      </c>
      <c r="BX22" s="139">
        <v>125</v>
      </c>
      <c r="BY22" s="139">
        <v>146</v>
      </c>
      <c r="BZ22" s="139">
        <v>121</v>
      </c>
      <c r="CA22" s="227">
        <v>116</v>
      </c>
      <c r="CB22" s="227">
        <v>110</v>
      </c>
      <c r="CC22" s="226">
        <v>122</v>
      </c>
      <c r="CD22" s="226">
        <v>122</v>
      </c>
      <c r="CE22" s="226">
        <v>105</v>
      </c>
      <c r="CF22" s="217">
        <v>129</v>
      </c>
      <c r="CG22" s="226">
        <v>118</v>
      </c>
      <c r="CH22" s="227">
        <v>106</v>
      </c>
      <c r="CI22" s="227">
        <v>129</v>
      </c>
      <c r="CJ22" s="226">
        <v>114</v>
      </c>
      <c r="CK22" s="227">
        <v>156</v>
      </c>
      <c r="CL22" s="227">
        <v>136</v>
      </c>
      <c r="CM22" s="227">
        <v>124</v>
      </c>
      <c r="CN22" s="227">
        <v>166</v>
      </c>
      <c r="CO22" s="227">
        <v>145</v>
      </c>
      <c r="CP22" s="227">
        <v>183</v>
      </c>
      <c r="CQ22" s="226">
        <v>190</v>
      </c>
      <c r="CR22" s="227">
        <v>163</v>
      </c>
      <c r="CS22" s="227">
        <v>210</v>
      </c>
      <c r="CT22" s="227">
        <v>209</v>
      </c>
      <c r="CU22" s="226">
        <v>240</v>
      </c>
      <c r="CV22" s="227">
        <v>221</v>
      </c>
      <c r="CW22" s="227">
        <v>201</v>
      </c>
      <c r="CX22" s="227">
        <v>235</v>
      </c>
      <c r="CY22" s="227">
        <v>246</v>
      </c>
      <c r="CZ22" s="226">
        <v>223</v>
      </c>
      <c r="DA22" s="227">
        <v>180</v>
      </c>
      <c r="DB22" s="226">
        <v>221</v>
      </c>
      <c r="DC22" s="227">
        <v>345</v>
      </c>
      <c r="DD22" s="227">
        <v>311</v>
      </c>
      <c r="DE22" s="227">
        <v>238</v>
      </c>
      <c r="DF22" s="227">
        <v>243</v>
      </c>
      <c r="DG22" s="227">
        <v>301</v>
      </c>
      <c r="DH22" s="227">
        <v>226</v>
      </c>
      <c r="DI22" s="226">
        <v>219</v>
      </c>
      <c r="DJ22" s="226">
        <v>238</v>
      </c>
      <c r="DK22" s="226">
        <v>227</v>
      </c>
      <c r="DL22" s="226">
        <v>188</v>
      </c>
      <c r="DM22" s="226">
        <v>211</v>
      </c>
      <c r="DN22" s="226">
        <v>233</v>
      </c>
      <c r="DO22" s="226">
        <v>251</v>
      </c>
      <c r="DP22" s="226">
        <v>204</v>
      </c>
      <c r="DQ22" s="226">
        <v>183</v>
      </c>
      <c r="DR22" s="226">
        <v>161</v>
      </c>
      <c r="DS22" s="226">
        <v>207</v>
      </c>
      <c r="DT22" s="226">
        <v>135</v>
      </c>
      <c r="DU22" s="226">
        <v>176</v>
      </c>
      <c r="DV22" s="226">
        <v>199</v>
      </c>
      <c r="DW22" s="226">
        <v>160</v>
      </c>
      <c r="DX22" s="226">
        <v>196</v>
      </c>
      <c r="DY22" s="226">
        <v>140</v>
      </c>
      <c r="DZ22" s="226">
        <v>169</v>
      </c>
      <c r="EA22" s="226">
        <v>181</v>
      </c>
      <c r="EB22" s="226">
        <v>164</v>
      </c>
      <c r="EC22" s="217">
        <v>199</v>
      </c>
      <c r="ED22" s="226">
        <v>169</v>
      </c>
      <c r="EE22" s="226">
        <v>151</v>
      </c>
      <c r="EF22" s="228">
        <v>148</v>
      </c>
      <c r="EG22" s="228">
        <v>178</v>
      </c>
      <c r="EH22" s="229">
        <v>178</v>
      </c>
      <c r="EI22" s="226">
        <v>151</v>
      </c>
      <c r="EJ22" s="228">
        <v>140</v>
      </c>
      <c r="EK22" s="228">
        <v>185</v>
      </c>
      <c r="EL22" s="228">
        <v>115</v>
      </c>
      <c r="EM22" s="228">
        <v>191</v>
      </c>
      <c r="EN22" s="228">
        <v>180</v>
      </c>
      <c r="EO22" s="228">
        <v>182</v>
      </c>
      <c r="EP22" s="228">
        <v>231</v>
      </c>
      <c r="EQ22" s="228">
        <v>193</v>
      </c>
      <c r="ER22" s="228">
        <v>215</v>
      </c>
      <c r="ES22" s="228">
        <v>174</v>
      </c>
      <c r="ET22" s="228">
        <v>240</v>
      </c>
      <c r="EU22" s="228">
        <v>175</v>
      </c>
      <c r="EV22" s="226">
        <v>195</v>
      </c>
      <c r="EW22" s="228">
        <v>142</v>
      </c>
      <c r="EX22" s="228">
        <v>240</v>
      </c>
      <c r="EY22" s="228">
        <v>234</v>
      </c>
      <c r="EZ22" s="228">
        <v>223</v>
      </c>
      <c r="FA22" s="228">
        <v>172</v>
      </c>
      <c r="FB22" s="228">
        <v>187</v>
      </c>
      <c r="FC22" s="228">
        <v>244</v>
      </c>
      <c r="FD22" s="228">
        <v>194</v>
      </c>
      <c r="FE22" s="228">
        <v>182</v>
      </c>
      <c r="FF22" s="228">
        <v>154</v>
      </c>
      <c r="FG22" s="228">
        <v>216</v>
      </c>
      <c r="FH22" s="206">
        <v>201</v>
      </c>
      <c r="FI22" s="228">
        <v>153</v>
      </c>
      <c r="FJ22" s="228">
        <v>188</v>
      </c>
      <c r="FK22" s="230">
        <v>160</v>
      </c>
      <c r="FL22" s="228">
        <v>149</v>
      </c>
      <c r="FM22" s="229">
        <v>179</v>
      </c>
      <c r="FN22" s="229">
        <v>147</v>
      </c>
      <c r="FO22" s="229">
        <v>194</v>
      </c>
      <c r="FP22" s="229">
        <v>213</v>
      </c>
      <c r="FQ22" s="229">
        <v>143</v>
      </c>
      <c r="FR22" s="226">
        <v>133</v>
      </c>
      <c r="FS22" s="229">
        <v>138</v>
      </c>
      <c r="FT22" s="226">
        <v>144</v>
      </c>
      <c r="FU22" s="226">
        <v>154</v>
      </c>
      <c r="FV22" s="226">
        <v>158</v>
      </c>
      <c r="FW22" s="226">
        <v>202</v>
      </c>
      <c r="FX22" s="226">
        <v>126</v>
      </c>
      <c r="FY22" s="226">
        <v>159</v>
      </c>
      <c r="FZ22" s="226">
        <v>129</v>
      </c>
      <c r="GA22" s="226">
        <v>145</v>
      </c>
      <c r="GB22" s="226">
        <v>172</v>
      </c>
      <c r="GC22" s="226">
        <v>165</v>
      </c>
      <c r="GD22" s="226">
        <v>147</v>
      </c>
      <c r="GE22" s="133">
        <v>141</v>
      </c>
      <c r="GF22" s="133">
        <v>165</v>
      </c>
      <c r="GG22" s="133">
        <v>172</v>
      </c>
      <c r="GH22" s="133">
        <v>155</v>
      </c>
      <c r="GI22" s="133">
        <v>160</v>
      </c>
      <c r="GJ22" s="133">
        <v>142</v>
      </c>
      <c r="GK22" s="133">
        <v>141</v>
      </c>
      <c r="GL22" s="133">
        <v>128</v>
      </c>
      <c r="GM22" s="133">
        <v>132</v>
      </c>
      <c r="GN22" s="122">
        <v>109</v>
      </c>
      <c r="GO22" s="133">
        <v>166</v>
      </c>
      <c r="GP22" s="208">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8">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10">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11">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12">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12">
        <v>81</v>
      </c>
      <c r="UT22" s="212">
        <v>81</v>
      </c>
      <c r="UU22" s="122">
        <v>74</v>
      </c>
      <c r="UV22" s="122">
        <v>79</v>
      </c>
      <c r="UW22" s="122">
        <v>85</v>
      </c>
      <c r="UX22" s="122">
        <v>56</v>
      </c>
      <c r="UY22" s="212">
        <v>83</v>
      </c>
      <c r="UZ22" s="122">
        <v>92</v>
      </c>
      <c r="VA22" s="122">
        <v>78</v>
      </c>
      <c r="VB22" s="122">
        <v>87</v>
      </c>
      <c r="VC22" s="122">
        <v>58</v>
      </c>
      <c r="VD22" s="213">
        <v>77</v>
      </c>
      <c r="VE22" s="122">
        <v>97</v>
      </c>
      <c r="VF22" s="122">
        <v>76</v>
      </c>
      <c r="VG22" s="122">
        <v>76</v>
      </c>
      <c r="VH22" s="122">
        <v>100</v>
      </c>
      <c r="VI22" s="122">
        <v>97</v>
      </c>
      <c r="VJ22" s="122">
        <v>98</v>
      </c>
      <c r="VK22" s="122">
        <v>75</v>
      </c>
      <c r="VL22" s="122">
        <v>84</v>
      </c>
      <c r="VM22" s="122">
        <v>78</v>
      </c>
      <c r="VN22" s="213">
        <v>79</v>
      </c>
      <c r="VO22" s="122">
        <v>79</v>
      </c>
      <c r="VP22" s="122">
        <v>72</v>
      </c>
      <c r="VQ22" s="122">
        <v>93</v>
      </c>
      <c r="VR22" s="122">
        <v>78</v>
      </c>
      <c r="VS22" s="214">
        <v>88</v>
      </c>
      <c r="VT22" s="122">
        <v>70</v>
      </c>
      <c r="VU22" s="122">
        <v>79</v>
      </c>
      <c r="VV22" s="122">
        <v>65</v>
      </c>
      <c r="VW22" s="122">
        <v>73</v>
      </c>
      <c r="VX22" s="122">
        <v>60</v>
      </c>
      <c r="VY22" s="122">
        <v>66</v>
      </c>
      <c r="VZ22" s="122">
        <v>84</v>
      </c>
      <c r="WA22" s="122">
        <v>67</v>
      </c>
      <c r="WB22" s="122">
        <v>67</v>
      </c>
      <c r="WC22" s="122">
        <v>70</v>
      </c>
      <c r="WD22" s="214">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12">
        <v>87</v>
      </c>
      <c r="XL22" s="212">
        <v>118</v>
      </c>
      <c r="XM22" s="212">
        <v>71</v>
      </c>
      <c r="XN22" s="212">
        <v>81</v>
      </c>
      <c r="XO22" s="215">
        <v>59</v>
      </c>
      <c r="XP22" s="213">
        <v>69</v>
      </c>
      <c r="XQ22" s="213">
        <v>98</v>
      </c>
      <c r="XR22" s="213">
        <v>86</v>
      </c>
      <c r="XS22" s="213">
        <v>73</v>
      </c>
      <c r="XT22" s="213">
        <v>79</v>
      </c>
      <c r="XU22" s="213">
        <v>98</v>
      </c>
      <c r="XV22" s="212">
        <v>63</v>
      </c>
      <c r="XW22" s="212">
        <v>60</v>
      </c>
      <c r="XX22" s="212">
        <v>76</v>
      </c>
      <c r="XY22" s="212">
        <v>71</v>
      </c>
      <c r="XZ22" s="212">
        <v>78</v>
      </c>
      <c r="YA22" s="212">
        <v>69</v>
      </c>
      <c r="YB22" s="212">
        <v>76</v>
      </c>
      <c r="YC22" s="212">
        <v>70</v>
      </c>
      <c r="YD22" s="212">
        <v>75</v>
      </c>
      <c r="YE22" s="212">
        <v>78</v>
      </c>
      <c r="YF22" s="212">
        <v>74</v>
      </c>
      <c r="YG22" s="212">
        <v>77</v>
      </c>
      <c r="YH22" s="212">
        <v>64</v>
      </c>
      <c r="YI22" s="212">
        <v>80</v>
      </c>
      <c r="YJ22" s="212">
        <v>82</v>
      </c>
      <c r="YK22" s="212">
        <v>66</v>
      </c>
      <c r="YL22" s="212">
        <v>72</v>
      </c>
      <c r="YM22" s="212">
        <v>82</v>
      </c>
      <c r="YN22" s="212">
        <v>80</v>
      </c>
      <c r="YO22" s="212">
        <v>68</v>
      </c>
      <c r="YP22" s="212">
        <v>58</v>
      </c>
      <c r="YQ22" s="212">
        <v>86</v>
      </c>
      <c r="YR22" s="212">
        <v>103</v>
      </c>
      <c r="YS22" s="212">
        <v>98</v>
      </c>
      <c r="YT22" s="133">
        <v>90</v>
      </c>
      <c r="YU22" s="212">
        <v>108</v>
      </c>
      <c r="YV22" s="212">
        <v>127</v>
      </c>
      <c r="YW22" s="212">
        <v>92</v>
      </c>
      <c r="YX22" s="212">
        <v>108</v>
      </c>
      <c r="YY22" s="212">
        <v>62</v>
      </c>
      <c r="YZ22" s="212">
        <v>100</v>
      </c>
      <c r="ZA22" s="212">
        <v>93</v>
      </c>
      <c r="ZB22" s="212">
        <v>83</v>
      </c>
      <c r="ZC22" s="212">
        <v>53</v>
      </c>
      <c r="ZD22" s="212">
        <v>100</v>
      </c>
      <c r="ZE22" s="210">
        <v>118</v>
      </c>
      <c r="ZF22" s="210">
        <v>109</v>
      </c>
      <c r="ZG22" s="210">
        <v>104</v>
      </c>
      <c r="ZH22" s="210">
        <v>109</v>
      </c>
      <c r="ZI22" s="259">
        <v>114</v>
      </c>
      <c r="ZJ22" s="130">
        <v>113</v>
      </c>
      <c r="ZK22" s="130">
        <v>87</v>
      </c>
      <c r="ZL22" s="130">
        <v>80</v>
      </c>
      <c r="ZM22" s="130">
        <v>99</v>
      </c>
      <c r="ZN22" s="130">
        <v>245</v>
      </c>
      <c r="ZO22" s="130">
        <v>1444</v>
      </c>
      <c r="ZP22" s="210">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54">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62">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41">
        <v>85</v>
      </c>
      <c r="AJF22" s="436">
        <v>110</v>
      </c>
      <c r="AJG22" s="443"/>
      <c r="AJH22" s="443"/>
      <c r="AJI22" s="443"/>
      <c r="AJJ22" s="443"/>
      <c r="AJK22" s="443"/>
      <c r="AJL22" s="443"/>
      <c r="AJM22" s="443"/>
      <c r="AJN22" s="443"/>
      <c r="AJO22" s="443"/>
      <c r="AJP22" s="443"/>
      <c r="AJQ22" s="443"/>
      <c r="AJR22" s="443"/>
      <c r="AJS22" s="443"/>
      <c r="AJT22" s="443"/>
      <c r="AJU22" s="443"/>
      <c r="AJV22" s="443"/>
      <c r="AJW22" s="443"/>
      <c r="AJX22" s="443"/>
      <c r="AJY22" s="443"/>
      <c r="AJZ22" s="443"/>
      <c r="AKA22" s="443"/>
      <c r="AKB22" s="443"/>
      <c r="AKC22" s="443"/>
      <c r="AKD22" s="443"/>
      <c r="AKE22" s="443"/>
      <c r="AKF22" s="443"/>
      <c r="AKG22" s="443"/>
      <c r="AKH22" s="443"/>
      <c r="AKI22" s="443"/>
      <c r="AKJ22" s="443"/>
      <c r="AKK22" s="443"/>
      <c r="AKL22" s="443"/>
      <c r="AKM22" s="443"/>
      <c r="AKN22" s="443"/>
      <c r="AKO22" s="443"/>
      <c r="AKP22" s="443"/>
      <c r="AKQ22" s="443"/>
      <c r="AKR22" s="443"/>
      <c r="AKS22" s="443"/>
      <c r="AKT22" s="443"/>
      <c r="AKU22" s="443"/>
      <c r="AKV22" s="443"/>
      <c r="AKW22" s="443"/>
      <c r="AKX22" s="443"/>
      <c r="AKY22" s="443"/>
      <c r="AKZ22" s="443"/>
      <c r="ALA22" s="443"/>
      <c r="ALB22" s="443"/>
      <c r="ALC22" s="443"/>
      <c r="ALD22" s="443"/>
      <c r="ALE22" s="443"/>
      <c r="ALF22" s="443"/>
    </row>
    <row r="23" spans="1:16383" ht="12.75" customHeight="1" x14ac:dyDescent="0.3">
      <c r="A23" s="199">
        <v>54</v>
      </c>
      <c r="B23" s="200" t="s">
        <v>191</v>
      </c>
      <c r="C23" s="216">
        <v>335</v>
      </c>
      <c r="D23" s="216">
        <v>295</v>
      </c>
      <c r="E23" s="216">
        <v>306</v>
      </c>
      <c r="F23" s="216">
        <v>300</v>
      </c>
      <c r="G23" s="216">
        <v>325</v>
      </c>
      <c r="H23" s="216">
        <v>254</v>
      </c>
      <c r="I23" s="216">
        <v>222</v>
      </c>
      <c r="J23" s="216">
        <v>226</v>
      </c>
      <c r="K23" s="216">
        <v>244</v>
      </c>
      <c r="L23" s="216">
        <v>193</v>
      </c>
      <c r="M23" s="216">
        <v>223</v>
      </c>
      <c r="N23" s="216">
        <v>238</v>
      </c>
      <c r="O23" s="219">
        <v>264</v>
      </c>
      <c r="P23" s="216">
        <v>218</v>
      </c>
      <c r="Q23" s="216">
        <v>241</v>
      </c>
      <c r="R23" s="216">
        <v>231</v>
      </c>
      <c r="S23" s="216">
        <v>298</v>
      </c>
      <c r="T23" s="216">
        <v>229</v>
      </c>
      <c r="U23" s="216">
        <v>271</v>
      </c>
      <c r="V23" s="216">
        <v>218</v>
      </c>
      <c r="W23" s="216">
        <v>217</v>
      </c>
      <c r="X23" s="216">
        <v>259</v>
      </c>
      <c r="Y23" s="216">
        <v>220</v>
      </c>
      <c r="Z23" s="216">
        <v>258</v>
      </c>
      <c r="AA23" s="216">
        <v>222</v>
      </c>
      <c r="AB23" s="216">
        <v>331</v>
      </c>
      <c r="AC23" s="216">
        <v>245</v>
      </c>
      <c r="AD23" s="216">
        <v>211</v>
      </c>
      <c r="AE23" s="216">
        <v>180</v>
      </c>
      <c r="AF23" s="216">
        <v>263</v>
      </c>
      <c r="AG23" s="216">
        <v>210</v>
      </c>
      <c r="AH23" s="216">
        <v>208</v>
      </c>
      <c r="AI23" s="216">
        <v>219</v>
      </c>
      <c r="AJ23" s="216">
        <v>194</v>
      </c>
      <c r="AK23" s="216">
        <v>223</v>
      </c>
      <c r="AL23" s="216">
        <v>213</v>
      </c>
      <c r="AM23" s="216">
        <v>200</v>
      </c>
      <c r="AN23" s="216">
        <v>242</v>
      </c>
      <c r="AO23" s="216">
        <v>326</v>
      </c>
      <c r="AP23" s="216">
        <v>312</v>
      </c>
      <c r="AQ23" s="216">
        <v>264</v>
      </c>
      <c r="AR23" s="216">
        <v>259</v>
      </c>
      <c r="AS23" s="216">
        <v>245</v>
      </c>
      <c r="AT23" s="216">
        <v>261</v>
      </c>
      <c r="AU23" s="216">
        <v>217</v>
      </c>
      <c r="AV23" s="216">
        <v>209</v>
      </c>
      <c r="AW23" s="216">
        <v>276</v>
      </c>
      <c r="AX23" s="216">
        <v>274</v>
      </c>
      <c r="AY23" s="216">
        <v>271</v>
      </c>
      <c r="AZ23" s="216">
        <v>262</v>
      </c>
      <c r="BA23" s="216">
        <v>172</v>
      </c>
      <c r="BB23" s="216">
        <v>349</v>
      </c>
      <c r="BC23" s="216">
        <v>336</v>
      </c>
      <c r="BD23" s="216">
        <v>297</v>
      </c>
      <c r="BE23" s="216">
        <v>268</v>
      </c>
      <c r="BF23" s="216">
        <v>315</v>
      </c>
      <c r="BG23" s="226">
        <v>318</v>
      </c>
      <c r="BH23" s="216">
        <v>270</v>
      </c>
      <c r="BI23" s="216">
        <v>253</v>
      </c>
      <c r="BJ23" s="216">
        <v>263</v>
      </c>
      <c r="BK23" s="216">
        <v>286</v>
      </c>
      <c r="BL23" s="226">
        <v>224</v>
      </c>
      <c r="BM23" s="226">
        <v>226</v>
      </c>
      <c r="BN23" s="217">
        <v>224</v>
      </c>
      <c r="BO23" s="217">
        <v>319</v>
      </c>
      <c r="BP23" s="226">
        <v>322</v>
      </c>
      <c r="BQ23" s="226">
        <v>311</v>
      </c>
      <c r="BR23" s="226">
        <v>266</v>
      </c>
      <c r="BS23" s="226">
        <v>311</v>
      </c>
      <c r="BT23" s="226">
        <v>288</v>
      </c>
      <c r="BU23" s="226">
        <v>256</v>
      </c>
      <c r="BV23" s="226">
        <v>251</v>
      </c>
      <c r="BW23" s="139">
        <v>208</v>
      </c>
      <c r="BX23" s="139">
        <v>305</v>
      </c>
      <c r="BY23" s="139">
        <v>305</v>
      </c>
      <c r="BZ23" s="139">
        <v>303</v>
      </c>
      <c r="CA23" s="227">
        <v>265</v>
      </c>
      <c r="CB23" s="227">
        <v>316</v>
      </c>
      <c r="CC23" s="226">
        <v>369</v>
      </c>
      <c r="CD23" s="226">
        <v>315</v>
      </c>
      <c r="CE23" s="226">
        <v>269</v>
      </c>
      <c r="CF23" s="217">
        <v>294</v>
      </c>
      <c r="CG23" s="226">
        <v>329</v>
      </c>
      <c r="CH23" s="227">
        <v>254</v>
      </c>
      <c r="CI23" s="227">
        <v>285</v>
      </c>
      <c r="CJ23" s="226">
        <v>309</v>
      </c>
      <c r="CK23" s="227">
        <v>311</v>
      </c>
      <c r="CL23" s="227">
        <v>285</v>
      </c>
      <c r="CM23" s="227">
        <v>296</v>
      </c>
      <c r="CN23" s="227">
        <v>351</v>
      </c>
      <c r="CO23" s="227">
        <v>478</v>
      </c>
      <c r="CP23" s="227">
        <v>531</v>
      </c>
      <c r="CQ23" s="226">
        <v>505</v>
      </c>
      <c r="CR23" s="227">
        <v>457</v>
      </c>
      <c r="CS23" s="227">
        <v>479</v>
      </c>
      <c r="CT23" s="227">
        <v>599</v>
      </c>
      <c r="CU23" s="226">
        <v>537</v>
      </c>
      <c r="CV23" s="227">
        <v>624</v>
      </c>
      <c r="CW23" s="227">
        <v>484</v>
      </c>
      <c r="CX23" s="227">
        <v>617</v>
      </c>
      <c r="CY23" s="227">
        <v>615</v>
      </c>
      <c r="CZ23" s="226">
        <v>506</v>
      </c>
      <c r="DA23" s="227">
        <v>567</v>
      </c>
      <c r="DB23" s="226">
        <v>559</v>
      </c>
      <c r="DC23" s="227">
        <v>891</v>
      </c>
      <c r="DD23" s="227">
        <v>855</v>
      </c>
      <c r="DE23" s="227">
        <v>629</v>
      </c>
      <c r="DF23" s="227">
        <v>747</v>
      </c>
      <c r="DG23" s="227">
        <v>800</v>
      </c>
      <c r="DH23" s="227">
        <v>712</v>
      </c>
      <c r="DI23" s="226">
        <v>615</v>
      </c>
      <c r="DJ23" s="226">
        <v>693</v>
      </c>
      <c r="DK23" s="226">
        <v>780</v>
      </c>
      <c r="DL23" s="226">
        <v>686</v>
      </c>
      <c r="DM23" s="226">
        <v>619</v>
      </c>
      <c r="DN23" s="226">
        <v>607</v>
      </c>
      <c r="DO23" s="226">
        <v>758</v>
      </c>
      <c r="DP23" s="226">
        <v>692</v>
      </c>
      <c r="DQ23" s="226">
        <v>669</v>
      </c>
      <c r="DR23" s="226">
        <v>672</v>
      </c>
      <c r="DS23" s="226">
        <v>687</v>
      </c>
      <c r="DT23" s="226">
        <v>670</v>
      </c>
      <c r="DU23" s="226">
        <v>774</v>
      </c>
      <c r="DV23" s="226">
        <v>581</v>
      </c>
      <c r="DW23" s="226">
        <v>581</v>
      </c>
      <c r="DX23" s="226">
        <v>710</v>
      </c>
      <c r="DY23" s="226">
        <v>667</v>
      </c>
      <c r="DZ23" s="226">
        <v>671</v>
      </c>
      <c r="EA23" s="226">
        <v>607</v>
      </c>
      <c r="EB23" s="226">
        <v>695</v>
      </c>
      <c r="EC23" s="217">
        <v>805</v>
      </c>
      <c r="ED23" s="226">
        <v>653</v>
      </c>
      <c r="EE23" s="226">
        <v>581</v>
      </c>
      <c r="EF23" s="228">
        <v>589</v>
      </c>
      <c r="EG23" s="228">
        <v>620</v>
      </c>
      <c r="EH23" s="229">
        <v>527</v>
      </c>
      <c r="EI23" s="226">
        <v>504</v>
      </c>
      <c r="EJ23" s="228">
        <v>485</v>
      </c>
      <c r="EK23" s="228">
        <v>668</v>
      </c>
      <c r="EL23" s="228">
        <v>539</v>
      </c>
      <c r="EM23" s="228">
        <v>567</v>
      </c>
      <c r="EN23" s="228">
        <v>501</v>
      </c>
      <c r="EO23" s="228">
        <v>724</v>
      </c>
      <c r="EP23" s="228">
        <v>666</v>
      </c>
      <c r="EQ23" s="228">
        <v>554</v>
      </c>
      <c r="ER23" s="228">
        <v>555</v>
      </c>
      <c r="ES23" s="228">
        <v>512</v>
      </c>
      <c r="ET23" s="228">
        <v>708</v>
      </c>
      <c r="EU23" s="228">
        <v>611</v>
      </c>
      <c r="EV23" s="226">
        <v>643</v>
      </c>
      <c r="EW23" s="228">
        <v>449</v>
      </c>
      <c r="EX23" s="228">
        <v>786</v>
      </c>
      <c r="EY23" s="228">
        <v>570</v>
      </c>
      <c r="EZ23" s="228">
        <v>611</v>
      </c>
      <c r="FA23" s="228">
        <v>431</v>
      </c>
      <c r="FB23" s="228">
        <v>615</v>
      </c>
      <c r="FC23" s="228">
        <v>760</v>
      </c>
      <c r="FD23" s="228">
        <v>622</v>
      </c>
      <c r="FE23" s="228">
        <v>499</v>
      </c>
      <c r="FF23" s="228">
        <v>615</v>
      </c>
      <c r="FG23" s="228">
        <v>571</v>
      </c>
      <c r="FH23" s="206">
        <v>533</v>
      </c>
      <c r="FI23" s="228">
        <v>453</v>
      </c>
      <c r="FJ23" s="228">
        <v>547</v>
      </c>
      <c r="FK23" s="230">
        <v>583</v>
      </c>
      <c r="FL23" s="228">
        <v>489</v>
      </c>
      <c r="FM23" s="229">
        <v>469</v>
      </c>
      <c r="FN23" s="229">
        <v>423</v>
      </c>
      <c r="FO23" s="229">
        <v>530</v>
      </c>
      <c r="FP23" s="229">
        <v>617</v>
      </c>
      <c r="FQ23" s="229">
        <v>498</v>
      </c>
      <c r="FR23" s="226">
        <v>589</v>
      </c>
      <c r="FS23" s="229">
        <v>518</v>
      </c>
      <c r="FT23" s="226">
        <v>602</v>
      </c>
      <c r="FU23" s="226">
        <v>445</v>
      </c>
      <c r="FV23" s="226">
        <v>433</v>
      </c>
      <c r="FW23" s="226">
        <v>429</v>
      </c>
      <c r="FX23" s="226">
        <v>427</v>
      </c>
      <c r="FY23" s="226">
        <v>484</v>
      </c>
      <c r="FZ23" s="226">
        <v>411</v>
      </c>
      <c r="GA23" s="226">
        <v>452</v>
      </c>
      <c r="GB23" s="226">
        <v>493</v>
      </c>
      <c r="GC23" s="226">
        <v>510</v>
      </c>
      <c r="GD23" s="226">
        <v>469</v>
      </c>
      <c r="GE23" s="133">
        <v>430</v>
      </c>
      <c r="GF23" s="133">
        <v>412</v>
      </c>
      <c r="GG23" s="133">
        <v>435</v>
      </c>
      <c r="GH23" s="133">
        <v>425</v>
      </c>
      <c r="GI23" s="133">
        <v>405</v>
      </c>
      <c r="GJ23" s="133">
        <v>422</v>
      </c>
      <c r="GK23" s="133">
        <v>474</v>
      </c>
      <c r="GL23" s="133">
        <v>416</v>
      </c>
      <c r="GM23" s="133">
        <v>438</v>
      </c>
      <c r="GN23" s="122">
        <v>375</v>
      </c>
      <c r="GO23" s="133">
        <v>438</v>
      </c>
      <c r="GP23" s="208">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8">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10">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11">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12">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12">
        <v>267</v>
      </c>
      <c r="UT23" s="212">
        <v>260</v>
      </c>
      <c r="UU23" s="122">
        <v>293</v>
      </c>
      <c r="UV23" s="122">
        <v>288</v>
      </c>
      <c r="UW23" s="122">
        <v>293</v>
      </c>
      <c r="UX23" s="122">
        <v>176</v>
      </c>
      <c r="UY23" s="212">
        <v>258</v>
      </c>
      <c r="UZ23" s="122">
        <v>285</v>
      </c>
      <c r="VA23" s="122">
        <v>254</v>
      </c>
      <c r="VB23" s="122">
        <v>222</v>
      </c>
      <c r="VC23" s="122">
        <v>203</v>
      </c>
      <c r="VD23" s="213">
        <v>356</v>
      </c>
      <c r="VE23" s="122">
        <v>375</v>
      </c>
      <c r="VF23" s="122">
        <v>335</v>
      </c>
      <c r="VG23" s="122">
        <v>319</v>
      </c>
      <c r="VH23" s="122">
        <v>363</v>
      </c>
      <c r="VI23" s="122">
        <v>375</v>
      </c>
      <c r="VJ23" s="122">
        <v>324</v>
      </c>
      <c r="VK23" s="122">
        <v>235</v>
      </c>
      <c r="VL23" s="122">
        <v>331</v>
      </c>
      <c r="VM23" s="122">
        <v>341</v>
      </c>
      <c r="VN23" s="213">
        <v>323</v>
      </c>
      <c r="VO23" s="122">
        <v>334</v>
      </c>
      <c r="VP23" s="122">
        <v>282</v>
      </c>
      <c r="VQ23" s="122">
        <v>388</v>
      </c>
      <c r="VR23" s="122">
        <v>293</v>
      </c>
      <c r="VS23" s="214">
        <v>296</v>
      </c>
      <c r="VT23" s="122">
        <v>319</v>
      </c>
      <c r="VU23" s="122">
        <v>345</v>
      </c>
      <c r="VV23" s="122">
        <v>273</v>
      </c>
      <c r="VW23" s="122">
        <v>314</v>
      </c>
      <c r="VX23" s="122">
        <v>279</v>
      </c>
      <c r="VY23" s="122">
        <v>250</v>
      </c>
      <c r="VZ23" s="122">
        <v>292</v>
      </c>
      <c r="WA23" s="122">
        <v>251</v>
      </c>
      <c r="WB23" s="122">
        <v>247</v>
      </c>
      <c r="WC23" s="122">
        <v>259</v>
      </c>
      <c r="WD23" s="214">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12">
        <v>311</v>
      </c>
      <c r="XL23" s="212">
        <v>281</v>
      </c>
      <c r="XM23" s="212">
        <v>337</v>
      </c>
      <c r="XN23" s="212">
        <v>279</v>
      </c>
      <c r="XO23" s="215">
        <v>244</v>
      </c>
      <c r="XP23" s="213">
        <v>230</v>
      </c>
      <c r="XQ23" s="213">
        <v>322</v>
      </c>
      <c r="XR23" s="213">
        <v>305</v>
      </c>
      <c r="XS23" s="213">
        <v>299</v>
      </c>
      <c r="XT23" s="213">
        <v>280</v>
      </c>
      <c r="XU23" s="213">
        <v>298</v>
      </c>
      <c r="XV23" s="212">
        <v>263</v>
      </c>
      <c r="XW23" s="212">
        <v>267</v>
      </c>
      <c r="XX23" s="212">
        <v>232</v>
      </c>
      <c r="XY23" s="212">
        <v>246</v>
      </c>
      <c r="XZ23" s="212">
        <v>344</v>
      </c>
      <c r="YA23" s="212">
        <v>260</v>
      </c>
      <c r="YB23" s="212">
        <v>258</v>
      </c>
      <c r="YC23" s="212">
        <v>269</v>
      </c>
      <c r="YD23" s="212">
        <v>373</v>
      </c>
      <c r="YE23" s="212">
        <v>406</v>
      </c>
      <c r="YF23" s="212">
        <v>280</v>
      </c>
      <c r="YG23" s="212">
        <v>222</v>
      </c>
      <c r="YH23" s="212">
        <v>291</v>
      </c>
      <c r="YI23" s="212">
        <v>299</v>
      </c>
      <c r="YJ23" s="212">
        <v>233</v>
      </c>
      <c r="YK23" s="212">
        <v>241</v>
      </c>
      <c r="YL23" s="212">
        <v>243</v>
      </c>
      <c r="YM23" s="212">
        <v>278</v>
      </c>
      <c r="YN23" s="212">
        <v>259</v>
      </c>
      <c r="YO23" s="212">
        <v>242</v>
      </c>
      <c r="YP23" s="212">
        <v>265</v>
      </c>
      <c r="YQ23" s="212">
        <v>338</v>
      </c>
      <c r="YR23" s="212">
        <v>334</v>
      </c>
      <c r="YS23" s="212">
        <v>272</v>
      </c>
      <c r="YT23" s="133">
        <v>263</v>
      </c>
      <c r="YU23" s="212">
        <v>257</v>
      </c>
      <c r="YV23" s="212">
        <v>346</v>
      </c>
      <c r="YW23" s="212">
        <v>296</v>
      </c>
      <c r="YX23" s="212">
        <v>289</v>
      </c>
      <c r="YY23" s="212">
        <v>240</v>
      </c>
      <c r="YZ23" s="212">
        <v>338</v>
      </c>
      <c r="ZA23" s="212">
        <v>230</v>
      </c>
      <c r="ZB23" s="212">
        <v>251</v>
      </c>
      <c r="ZC23" s="212">
        <v>208</v>
      </c>
      <c r="ZD23" s="212">
        <v>339</v>
      </c>
      <c r="ZE23" s="210">
        <v>388</v>
      </c>
      <c r="ZF23" s="210">
        <v>296</v>
      </c>
      <c r="ZG23" s="210">
        <v>280</v>
      </c>
      <c r="ZH23" s="210">
        <v>263</v>
      </c>
      <c r="ZI23" s="259">
        <v>343</v>
      </c>
      <c r="ZJ23" s="130">
        <v>256</v>
      </c>
      <c r="ZK23" s="130">
        <v>229</v>
      </c>
      <c r="ZL23" s="130">
        <v>261</v>
      </c>
      <c r="ZM23" s="130">
        <v>333</v>
      </c>
      <c r="ZN23" s="130">
        <v>409</v>
      </c>
      <c r="ZO23" s="130">
        <v>2129</v>
      </c>
      <c r="ZP23" s="210">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54">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40">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41">
        <v>386</v>
      </c>
      <c r="AJF23" s="436">
        <v>411</v>
      </c>
      <c r="AJG23" s="443"/>
      <c r="AJH23" s="443"/>
      <c r="AJI23" s="443"/>
      <c r="AJJ23" s="443"/>
      <c r="AJK23" s="443"/>
      <c r="AJL23" s="443"/>
      <c r="AJM23" s="443"/>
      <c r="AJN23" s="443"/>
      <c r="AJO23" s="443"/>
      <c r="AJP23" s="443"/>
      <c r="AJQ23" s="443"/>
      <c r="AJR23" s="443"/>
      <c r="AJS23" s="443"/>
      <c r="AJT23" s="443"/>
      <c r="AJU23" s="443"/>
      <c r="AJV23" s="443"/>
      <c r="AJW23" s="443"/>
      <c r="AJX23" s="443"/>
      <c r="AJY23" s="443"/>
      <c r="AJZ23" s="443"/>
      <c r="AKA23" s="443"/>
      <c r="AKB23" s="443"/>
      <c r="AKC23" s="443"/>
      <c r="AKD23" s="443"/>
      <c r="AKE23" s="443"/>
      <c r="AKF23" s="443"/>
      <c r="AKG23" s="443"/>
      <c r="AKH23" s="443"/>
      <c r="AKI23" s="443"/>
      <c r="AKJ23" s="443"/>
      <c r="AKK23" s="443"/>
      <c r="AKL23" s="443"/>
      <c r="AKM23" s="443"/>
      <c r="AKN23" s="443"/>
      <c r="AKO23" s="443"/>
      <c r="AKP23" s="443"/>
      <c r="AKQ23" s="443"/>
      <c r="AKR23" s="443"/>
      <c r="AKS23" s="443"/>
      <c r="AKT23" s="443"/>
      <c r="AKU23" s="443"/>
      <c r="AKV23" s="443"/>
      <c r="AKW23" s="443"/>
      <c r="AKX23" s="443"/>
      <c r="AKY23" s="443"/>
      <c r="AKZ23" s="443"/>
      <c r="ALA23" s="443"/>
      <c r="ALB23" s="443"/>
      <c r="ALC23" s="443"/>
      <c r="ALD23" s="443"/>
      <c r="ALE23" s="443"/>
      <c r="ALF23" s="443"/>
    </row>
    <row r="24" spans="1:16383" ht="12.75" customHeight="1" x14ac:dyDescent="0.3">
      <c r="A24" s="199">
        <v>55</v>
      </c>
      <c r="B24" s="200" t="s">
        <v>192</v>
      </c>
      <c r="C24" s="216">
        <v>11</v>
      </c>
      <c r="D24" s="216">
        <v>7</v>
      </c>
      <c r="E24" s="216">
        <v>9</v>
      </c>
      <c r="F24" s="216">
        <v>6</v>
      </c>
      <c r="G24" s="216">
        <v>6</v>
      </c>
      <c r="H24" s="216">
        <v>6</v>
      </c>
      <c r="I24" s="216">
        <v>8</v>
      </c>
      <c r="J24" s="216">
        <v>7</v>
      </c>
      <c r="K24" s="216">
        <v>6</v>
      </c>
      <c r="L24" s="216">
        <v>5</v>
      </c>
      <c r="M24" s="216">
        <v>5</v>
      </c>
      <c r="N24" s="216">
        <v>5</v>
      </c>
      <c r="O24" s="219">
        <v>11</v>
      </c>
      <c r="P24" s="216">
        <v>9</v>
      </c>
      <c r="Q24" s="216">
        <v>8</v>
      </c>
      <c r="R24" s="216">
        <v>7</v>
      </c>
      <c r="S24" s="216">
        <v>3</v>
      </c>
      <c r="T24" s="216">
        <v>4</v>
      </c>
      <c r="U24" s="216">
        <v>4</v>
      </c>
      <c r="V24" s="216">
        <v>7</v>
      </c>
      <c r="W24" s="216">
        <v>4</v>
      </c>
      <c r="X24" s="216">
        <v>9</v>
      </c>
      <c r="Y24" s="216">
        <v>7</v>
      </c>
      <c r="Z24" s="125">
        <v>0</v>
      </c>
      <c r="AA24" s="216">
        <v>11</v>
      </c>
      <c r="AB24" s="216">
        <v>5</v>
      </c>
      <c r="AC24" s="216">
        <v>5</v>
      </c>
      <c r="AD24" s="216">
        <v>7</v>
      </c>
      <c r="AE24" s="216">
        <v>4</v>
      </c>
      <c r="AF24" s="216">
        <v>11</v>
      </c>
      <c r="AG24" s="216">
        <v>5</v>
      </c>
      <c r="AH24" s="216">
        <v>4</v>
      </c>
      <c r="AI24" s="216">
        <v>1</v>
      </c>
      <c r="AJ24" s="216">
        <v>3</v>
      </c>
      <c r="AK24" s="216">
        <v>4</v>
      </c>
      <c r="AL24" s="216">
        <v>4</v>
      </c>
      <c r="AM24" s="216">
        <v>11</v>
      </c>
      <c r="AN24" s="216">
        <v>2</v>
      </c>
      <c r="AO24" s="216">
        <v>2</v>
      </c>
      <c r="AP24" s="216">
        <v>14</v>
      </c>
      <c r="AQ24" s="216">
        <v>5</v>
      </c>
      <c r="AR24" s="216">
        <v>5</v>
      </c>
      <c r="AS24" s="216">
        <v>7</v>
      </c>
      <c r="AT24" s="216">
        <v>16</v>
      </c>
      <c r="AU24" s="216">
        <v>6</v>
      </c>
      <c r="AV24" s="216">
        <v>6</v>
      </c>
      <c r="AW24" s="216">
        <v>7</v>
      </c>
      <c r="AX24" s="216">
        <v>9</v>
      </c>
      <c r="AY24" s="216">
        <v>5</v>
      </c>
      <c r="AZ24" s="216">
        <v>4</v>
      </c>
      <c r="BA24" s="216">
        <v>4</v>
      </c>
      <c r="BB24" s="216">
        <v>14</v>
      </c>
      <c r="BC24" s="216">
        <v>7</v>
      </c>
      <c r="BD24" s="216">
        <v>9</v>
      </c>
      <c r="BE24" s="216">
        <v>6</v>
      </c>
      <c r="BF24" s="216">
        <v>10</v>
      </c>
      <c r="BG24" s="226">
        <v>7</v>
      </c>
      <c r="BH24" s="216">
        <v>6</v>
      </c>
      <c r="BI24" s="216">
        <v>10</v>
      </c>
      <c r="BJ24" s="216">
        <v>6</v>
      </c>
      <c r="BK24" s="216">
        <v>1</v>
      </c>
      <c r="BL24" s="226">
        <v>6</v>
      </c>
      <c r="BM24" s="226">
        <v>3</v>
      </c>
      <c r="BN24" s="217">
        <v>8</v>
      </c>
      <c r="BO24" s="217">
        <v>7</v>
      </c>
      <c r="BP24" s="226">
        <v>8</v>
      </c>
      <c r="BQ24" s="226">
        <v>12</v>
      </c>
      <c r="BR24" s="226">
        <v>12</v>
      </c>
      <c r="BS24" s="226">
        <v>4</v>
      </c>
      <c r="BT24" s="226">
        <v>4</v>
      </c>
      <c r="BU24" s="226">
        <v>7</v>
      </c>
      <c r="BV24" s="226">
        <v>5</v>
      </c>
      <c r="BW24" s="139">
        <v>4</v>
      </c>
      <c r="BX24" s="139">
        <v>8</v>
      </c>
      <c r="BY24" s="139">
        <v>1</v>
      </c>
      <c r="BZ24" s="139">
        <v>5</v>
      </c>
      <c r="CA24" s="227">
        <v>6</v>
      </c>
      <c r="CB24" s="227">
        <v>8</v>
      </c>
      <c r="CC24" s="226">
        <v>8</v>
      </c>
      <c r="CD24" s="226">
        <v>8</v>
      </c>
      <c r="CE24" s="226">
        <v>7</v>
      </c>
      <c r="CF24" s="217">
        <v>2</v>
      </c>
      <c r="CG24" s="226">
        <v>5</v>
      </c>
      <c r="CH24" s="227">
        <v>3</v>
      </c>
      <c r="CI24" s="227">
        <v>3</v>
      </c>
      <c r="CJ24" s="226">
        <v>10</v>
      </c>
      <c r="CK24" s="227">
        <v>5</v>
      </c>
      <c r="CL24" s="227">
        <v>10</v>
      </c>
      <c r="CM24" s="227">
        <v>10</v>
      </c>
      <c r="CN24" s="227">
        <v>3</v>
      </c>
      <c r="CO24" s="227">
        <v>7</v>
      </c>
      <c r="CP24" s="227">
        <v>12</v>
      </c>
      <c r="CQ24" s="226">
        <v>7</v>
      </c>
      <c r="CR24" s="227">
        <v>10</v>
      </c>
      <c r="CS24" s="227">
        <v>15</v>
      </c>
      <c r="CT24" s="227">
        <v>18</v>
      </c>
      <c r="CU24" s="226">
        <v>7</v>
      </c>
      <c r="CV24" s="227">
        <v>21</v>
      </c>
      <c r="CW24" s="227">
        <v>15</v>
      </c>
      <c r="CX24" s="227">
        <v>9</v>
      </c>
      <c r="CY24" s="227">
        <v>10</v>
      </c>
      <c r="CZ24" s="226">
        <v>8</v>
      </c>
      <c r="DA24" s="227">
        <v>4</v>
      </c>
      <c r="DB24" s="226">
        <v>8</v>
      </c>
      <c r="DC24" s="227">
        <v>17</v>
      </c>
      <c r="DD24" s="227">
        <v>30</v>
      </c>
      <c r="DE24" s="227">
        <v>23</v>
      </c>
      <c r="DF24" s="227">
        <v>12</v>
      </c>
      <c r="DG24" s="227">
        <v>12</v>
      </c>
      <c r="DH24" s="227">
        <v>10</v>
      </c>
      <c r="DI24" s="226">
        <v>10</v>
      </c>
      <c r="DJ24" s="226">
        <v>10</v>
      </c>
      <c r="DK24" s="226">
        <v>11</v>
      </c>
      <c r="DL24" s="226">
        <v>7</v>
      </c>
      <c r="DM24" s="226">
        <v>10</v>
      </c>
      <c r="DN24" s="226">
        <v>7</v>
      </c>
      <c r="DO24" s="226">
        <v>10</v>
      </c>
      <c r="DP24" s="226">
        <v>5</v>
      </c>
      <c r="DQ24" s="226">
        <v>10</v>
      </c>
      <c r="DR24" s="226">
        <v>4</v>
      </c>
      <c r="DS24" s="226">
        <v>15</v>
      </c>
      <c r="DT24" s="226">
        <v>15</v>
      </c>
      <c r="DU24" s="226">
        <v>10</v>
      </c>
      <c r="DV24" s="226">
        <v>7</v>
      </c>
      <c r="DW24" s="226">
        <v>5</v>
      </c>
      <c r="DX24" s="226">
        <v>17</v>
      </c>
      <c r="DY24" s="226">
        <v>8</v>
      </c>
      <c r="DZ24" s="226">
        <v>14</v>
      </c>
      <c r="EA24" s="226">
        <v>15</v>
      </c>
      <c r="EB24" s="226">
        <v>9</v>
      </c>
      <c r="EC24" s="217">
        <v>8</v>
      </c>
      <c r="ED24" s="226">
        <v>9</v>
      </c>
      <c r="EE24" s="226">
        <v>5</v>
      </c>
      <c r="EF24" s="228">
        <v>7</v>
      </c>
      <c r="EG24" s="228">
        <v>6</v>
      </c>
      <c r="EH24" s="229">
        <v>8</v>
      </c>
      <c r="EI24" s="226">
        <v>4</v>
      </c>
      <c r="EJ24" s="228">
        <v>6</v>
      </c>
      <c r="EK24" s="228">
        <v>11</v>
      </c>
      <c r="EL24" s="228">
        <v>4</v>
      </c>
      <c r="EM24" s="228">
        <v>6</v>
      </c>
      <c r="EN24" s="228">
        <v>8</v>
      </c>
      <c r="EO24" s="228">
        <v>8</v>
      </c>
      <c r="EP24" s="228">
        <v>10</v>
      </c>
      <c r="EQ24" s="228">
        <v>6</v>
      </c>
      <c r="ER24" s="228">
        <v>12</v>
      </c>
      <c r="ES24" s="228">
        <v>9</v>
      </c>
      <c r="ET24" s="228">
        <v>23</v>
      </c>
      <c r="EU24" s="228">
        <v>16</v>
      </c>
      <c r="EV24" s="226">
        <v>11</v>
      </c>
      <c r="EW24" s="228">
        <v>4</v>
      </c>
      <c r="EX24" s="228">
        <v>18</v>
      </c>
      <c r="EY24" s="228">
        <v>12</v>
      </c>
      <c r="EZ24" s="228">
        <v>12</v>
      </c>
      <c r="FA24" s="228">
        <v>6</v>
      </c>
      <c r="FB24" s="228">
        <v>7</v>
      </c>
      <c r="FC24" s="228">
        <v>19</v>
      </c>
      <c r="FD24" s="228">
        <v>17</v>
      </c>
      <c r="FE24" s="228">
        <v>10</v>
      </c>
      <c r="FF24" s="228">
        <v>13</v>
      </c>
      <c r="FG24" s="228">
        <v>19</v>
      </c>
      <c r="FH24" s="206">
        <v>10</v>
      </c>
      <c r="FI24" s="228">
        <v>11</v>
      </c>
      <c r="FJ24" s="228">
        <v>4</v>
      </c>
      <c r="FK24" s="230">
        <v>11</v>
      </c>
      <c r="FL24" s="228">
        <v>18</v>
      </c>
      <c r="FM24" s="229">
        <v>4</v>
      </c>
      <c r="FN24" s="229">
        <v>10</v>
      </c>
      <c r="FO24" s="229">
        <v>15</v>
      </c>
      <c r="FP24" s="229">
        <v>11</v>
      </c>
      <c r="FQ24" s="229">
        <v>7</v>
      </c>
      <c r="FR24" s="226">
        <v>5</v>
      </c>
      <c r="FS24" s="229">
        <v>11</v>
      </c>
      <c r="FT24" s="226">
        <v>19</v>
      </c>
      <c r="FU24" s="226">
        <v>8</v>
      </c>
      <c r="FV24" s="226">
        <v>7</v>
      </c>
      <c r="FW24" s="226">
        <v>35</v>
      </c>
      <c r="FX24" s="226">
        <v>13</v>
      </c>
      <c r="FY24" s="226">
        <v>115</v>
      </c>
      <c r="FZ24" s="226">
        <v>106</v>
      </c>
      <c r="GA24" s="226">
        <v>21</v>
      </c>
      <c r="GB24" s="226">
        <v>91</v>
      </c>
      <c r="GC24" s="226">
        <v>12</v>
      </c>
      <c r="GD24" s="226">
        <v>51</v>
      </c>
      <c r="GE24" s="133">
        <v>22</v>
      </c>
      <c r="GF24" s="133">
        <v>158</v>
      </c>
      <c r="GG24" s="133">
        <v>71</v>
      </c>
      <c r="GH24" s="133">
        <v>32</v>
      </c>
      <c r="GI24" s="133">
        <v>14</v>
      </c>
      <c r="GJ24" s="133">
        <v>18</v>
      </c>
      <c r="GK24" s="133">
        <v>12</v>
      </c>
      <c r="GL24" s="133">
        <v>26</v>
      </c>
      <c r="GM24" s="133">
        <v>15</v>
      </c>
      <c r="GN24" s="122">
        <v>10</v>
      </c>
      <c r="GO24" s="133">
        <v>13</v>
      </c>
      <c r="GP24" s="208">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8">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10">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11">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12">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12">
        <v>17</v>
      </c>
      <c r="UT24" s="212">
        <v>15</v>
      </c>
      <c r="UU24" s="122">
        <v>3</v>
      </c>
      <c r="UV24" s="122">
        <v>8</v>
      </c>
      <c r="UW24" s="122">
        <v>8</v>
      </c>
      <c r="UX24" s="122">
        <v>4</v>
      </c>
      <c r="UY24" s="212">
        <v>4</v>
      </c>
      <c r="UZ24" s="122">
        <v>7</v>
      </c>
      <c r="VA24" s="122">
        <v>7</v>
      </c>
      <c r="VB24" s="122">
        <v>11</v>
      </c>
      <c r="VC24" s="122">
        <v>4</v>
      </c>
      <c r="VD24" s="213">
        <v>18</v>
      </c>
      <c r="VE24" s="122">
        <v>25</v>
      </c>
      <c r="VF24" s="122">
        <v>14</v>
      </c>
      <c r="VG24" s="122">
        <v>14</v>
      </c>
      <c r="VH24" s="122">
        <v>19</v>
      </c>
      <c r="VI24" s="122">
        <v>13</v>
      </c>
      <c r="VJ24" s="122">
        <v>11</v>
      </c>
      <c r="VK24" s="122">
        <v>6</v>
      </c>
      <c r="VL24" s="122">
        <v>8</v>
      </c>
      <c r="VM24" s="122">
        <v>14</v>
      </c>
      <c r="VN24" s="213">
        <v>11</v>
      </c>
      <c r="VO24" s="122">
        <v>10</v>
      </c>
      <c r="VP24" s="122">
        <v>10</v>
      </c>
      <c r="VQ24" s="122">
        <v>8</v>
      </c>
      <c r="VR24" s="122">
        <v>8</v>
      </c>
      <c r="VS24" s="214">
        <v>8</v>
      </c>
      <c r="VT24" s="122">
        <v>7</v>
      </c>
      <c r="VU24" s="122">
        <v>2</v>
      </c>
      <c r="VV24" s="122">
        <v>10</v>
      </c>
      <c r="VW24" s="122">
        <v>5</v>
      </c>
      <c r="VX24" s="122">
        <v>16</v>
      </c>
      <c r="VY24" s="122">
        <v>7</v>
      </c>
      <c r="VZ24" s="122">
        <v>8</v>
      </c>
      <c r="WA24" s="122">
        <v>4</v>
      </c>
      <c r="WB24" s="122">
        <v>5</v>
      </c>
      <c r="WC24" s="122">
        <v>10</v>
      </c>
      <c r="WD24" s="214">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12">
        <v>8</v>
      </c>
      <c r="XL24" s="212">
        <v>10</v>
      </c>
      <c r="XM24" s="212">
        <v>8</v>
      </c>
      <c r="XN24" s="212">
        <v>11</v>
      </c>
      <c r="XO24" s="215">
        <v>11</v>
      </c>
      <c r="XP24" s="213">
        <v>23</v>
      </c>
      <c r="XQ24" s="213">
        <v>22</v>
      </c>
      <c r="XR24" s="213">
        <v>5</v>
      </c>
      <c r="XS24" s="213">
        <v>9</v>
      </c>
      <c r="XT24" s="213">
        <v>4</v>
      </c>
      <c r="XU24" s="213">
        <v>15</v>
      </c>
      <c r="XV24" s="212">
        <v>17</v>
      </c>
      <c r="XW24" s="212">
        <v>8</v>
      </c>
      <c r="XX24" s="212">
        <v>8</v>
      </c>
      <c r="XY24" s="212">
        <v>6</v>
      </c>
      <c r="XZ24" s="212">
        <v>20</v>
      </c>
      <c r="YA24" s="212">
        <v>7</v>
      </c>
      <c r="YB24" s="212">
        <v>11</v>
      </c>
      <c r="YC24" s="212">
        <v>18</v>
      </c>
      <c r="YD24" s="212">
        <v>6</v>
      </c>
      <c r="YE24" s="212">
        <v>11</v>
      </c>
      <c r="YF24" s="212">
        <v>9</v>
      </c>
      <c r="YG24" s="212">
        <v>8</v>
      </c>
      <c r="YH24" s="212">
        <v>13</v>
      </c>
      <c r="YI24" s="212">
        <v>18</v>
      </c>
      <c r="YJ24" s="212">
        <v>16</v>
      </c>
      <c r="YK24" s="212">
        <v>8</v>
      </c>
      <c r="YL24" s="212">
        <v>15</v>
      </c>
      <c r="YM24" s="212">
        <v>12</v>
      </c>
      <c r="YN24" s="212">
        <v>12</v>
      </c>
      <c r="YO24" s="212">
        <v>11</v>
      </c>
      <c r="YP24" s="212">
        <v>11</v>
      </c>
      <c r="YQ24" s="212">
        <v>9</v>
      </c>
      <c r="YR24" s="212">
        <v>18</v>
      </c>
      <c r="YS24" s="212">
        <v>10</v>
      </c>
      <c r="YT24" s="133">
        <v>8</v>
      </c>
      <c r="YU24" s="212">
        <v>6</v>
      </c>
      <c r="YV24" s="212">
        <v>29</v>
      </c>
      <c r="YW24" s="212">
        <v>9</v>
      </c>
      <c r="YX24" s="212">
        <v>12</v>
      </c>
      <c r="YY24" s="212">
        <v>6</v>
      </c>
      <c r="YZ24" s="212">
        <v>12</v>
      </c>
      <c r="ZA24" s="212">
        <v>17</v>
      </c>
      <c r="ZB24" s="212">
        <v>10</v>
      </c>
      <c r="ZC24" s="212">
        <v>9</v>
      </c>
      <c r="ZD24" s="212">
        <v>8</v>
      </c>
      <c r="ZE24" s="210">
        <v>7</v>
      </c>
      <c r="ZF24" s="210">
        <v>14</v>
      </c>
      <c r="ZG24" s="210">
        <v>8</v>
      </c>
      <c r="ZH24" s="210">
        <v>16</v>
      </c>
      <c r="ZI24" s="259">
        <v>12</v>
      </c>
      <c r="ZJ24" s="130">
        <v>10</v>
      </c>
      <c r="ZK24" s="130">
        <v>8</v>
      </c>
      <c r="ZL24" s="130">
        <v>11</v>
      </c>
      <c r="ZM24" s="130">
        <v>14</v>
      </c>
      <c r="ZN24" s="130">
        <v>11</v>
      </c>
      <c r="ZO24" s="130">
        <v>67</v>
      </c>
      <c r="ZP24" s="210">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54">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40">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41">
        <v>44</v>
      </c>
      <c r="AJF24" s="436">
        <v>41</v>
      </c>
      <c r="AJG24" s="443"/>
      <c r="AJH24" s="443"/>
      <c r="AJI24" s="443"/>
      <c r="AJJ24" s="443"/>
      <c r="AJK24" s="443"/>
      <c r="AJL24" s="443"/>
      <c r="AJM24" s="443"/>
      <c r="AJN24" s="443"/>
      <c r="AJO24" s="443"/>
      <c r="AJP24" s="443"/>
      <c r="AJQ24" s="443"/>
      <c r="AJR24" s="443"/>
      <c r="AJS24" s="443"/>
      <c r="AJT24" s="443"/>
      <c r="AJU24" s="443"/>
      <c r="AJV24" s="443"/>
      <c r="AJW24" s="443"/>
      <c r="AJX24" s="443"/>
      <c r="AJY24" s="443"/>
      <c r="AJZ24" s="443"/>
      <c r="AKA24" s="443"/>
      <c r="AKB24" s="443"/>
      <c r="AKC24" s="443"/>
      <c r="AKD24" s="443"/>
      <c r="AKE24" s="443"/>
      <c r="AKF24" s="443"/>
      <c r="AKG24" s="443"/>
      <c r="AKH24" s="443"/>
      <c r="AKI24" s="443"/>
      <c r="AKJ24" s="443"/>
      <c r="AKK24" s="443"/>
      <c r="AKL24" s="443"/>
      <c r="AKM24" s="443"/>
      <c r="AKN24" s="443"/>
      <c r="AKO24" s="443"/>
      <c r="AKP24" s="443"/>
      <c r="AKQ24" s="443"/>
      <c r="AKR24" s="443"/>
      <c r="AKS24" s="443"/>
      <c r="AKT24" s="443"/>
      <c r="AKU24" s="443"/>
      <c r="AKV24" s="443"/>
      <c r="AKW24" s="443"/>
      <c r="AKX24" s="443"/>
      <c r="AKY24" s="443"/>
      <c r="AKZ24" s="443"/>
      <c r="ALA24" s="443"/>
      <c r="ALB24" s="443"/>
      <c r="ALC24" s="443"/>
      <c r="ALD24" s="443"/>
      <c r="ALE24" s="443"/>
      <c r="ALF24" s="443"/>
    </row>
    <row r="25" spans="1:16383" ht="28.8" x14ac:dyDescent="0.3">
      <c r="A25" s="199">
        <v>56</v>
      </c>
      <c r="B25" s="232" t="s">
        <v>256</v>
      </c>
      <c r="C25" s="216">
        <v>843</v>
      </c>
      <c r="D25" s="216">
        <v>832</v>
      </c>
      <c r="E25" s="216">
        <v>728</v>
      </c>
      <c r="F25" s="216">
        <v>667</v>
      </c>
      <c r="G25" s="216">
        <v>605</v>
      </c>
      <c r="H25" s="216">
        <v>581</v>
      </c>
      <c r="I25" s="216">
        <v>554</v>
      </c>
      <c r="J25" s="216">
        <v>604</v>
      </c>
      <c r="K25" s="216">
        <v>580</v>
      </c>
      <c r="L25" s="216">
        <v>497</v>
      </c>
      <c r="M25" s="216">
        <v>523</v>
      </c>
      <c r="N25" s="216">
        <v>505</v>
      </c>
      <c r="O25" s="219">
        <v>642</v>
      </c>
      <c r="P25" s="216">
        <v>559</v>
      </c>
      <c r="Q25" s="216">
        <v>540</v>
      </c>
      <c r="R25" s="216">
        <v>562</v>
      </c>
      <c r="S25" s="216">
        <v>575</v>
      </c>
      <c r="T25" s="216">
        <v>533</v>
      </c>
      <c r="U25" s="216">
        <v>541</v>
      </c>
      <c r="V25" s="216">
        <v>479</v>
      </c>
      <c r="W25" s="216">
        <v>478</v>
      </c>
      <c r="X25" s="216">
        <v>515</v>
      </c>
      <c r="Y25" s="216">
        <v>485</v>
      </c>
      <c r="Z25" s="216">
        <v>494</v>
      </c>
      <c r="AA25" s="216">
        <v>496</v>
      </c>
      <c r="AB25" s="216">
        <v>607</v>
      </c>
      <c r="AC25" s="216">
        <v>587</v>
      </c>
      <c r="AD25" s="216">
        <v>486</v>
      </c>
      <c r="AE25" s="216">
        <v>443</v>
      </c>
      <c r="AF25" s="216">
        <v>530</v>
      </c>
      <c r="AG25" s="216">
        <v>493</v>
      </c>
      <c r="AH25" s="216">
        <v>457</v>
      </c>
      <c r="AI25" s="216">
        <v>442</v>
      </c>
      <c r="AJ25" s="216">
        <v>480</v>
      </c>
      <c r="AK25" s="216">
        <v>451</v>
      </c>
      <c r="AL25" s="216">
        <v>473</v>
      </c>
      <c r="AM25" s="216">
        <v>460</v>
      </c>
      <c r="AN25" s="216">
        <v>434</v>
      </c>
      <c r="AO25" s="216">
        <v>571</v>
      </c>
      <c r="AP25" s="216">
        <v>655</v>
      </c>
      <c r="AQ25" s="216">
        <v>691</v>
      </c>
      <c r="AR25" s="216">
        <v>629</v>
      </c>
      <c r="AS25" s="216">
        <v>669</v>
      </c>
      <c r="AT25" s="216">
        <v>783</v>
      </c>
      <c r="AU25" s="216">
        <v>784</v>
      </c>
      <c r="AV25" s="216">
        <v>637</v>
      </c>
      <c r="AW25" s="216">
        <v>1052</v>
      </c>
      <c r="AX25" s="216">
        <v>974</v>
      </c>
      <c r="AY25" s="216">
        <v>834</v>
      </c>
      <c r="AZ25" s="216">
        <v>853</v>
      </c>
      <c r="BA25" s="216">
        <v>755</v>
      </c>
      <c r="BB25" s="216">
        <v>907</v>
      </c>
      <c r="BC25" s="216">
        <v>1027</v>
      </c>
      <c r="BD25" s="216">
        <v>863</v>
      </c>
      <c r="BE25" s="216">
        <v>779</v>
      </c>
      <c r="BF25" s="216">
        <v>857</v>
      </c>
      <c r="BG25" s="226">
        <v>735</v>
      </c>
      <c r="BH25" s="216">
        <v>652</v>
      </c>
      <c r="BI25" s="216">
        <v>590</v>
      </c>
      <c r="BJ25" s="216">
        <v>618</v>
      </c>
      <c r="BK25" s="216">
        <v>663</v>
      </c>
      <c r="BL25" s="226">
        <v>658</v>
      </c>
      <c r="BM25" s="226">
        <v>611</v>
      </c>
      <c r="BN25" s="217">
        <v>577</v>
      </c>
      <c r="BO25" s="217">
        <v>645</v>
      </c>
      <c r="BP25" s="226">
        <v>688</v>
      </c>
      <c r="BQ25" s="226">
        <v>712</v>
      </c>
      <c r="BR25" s="226">
        <v>627</v>
      </c>
      <c r="BS25" s="226">
        <v>603</v>
      </c>
      <c r="BT25" s="226">
        <v>631</v>
      </c>
      <c r="BU25" s="226">
        <v>604</v>
      </c>
      <c r="BV25" s="226">
        <v>568</v>
      </c>
      <c r="BW25" s="139">
        <v>581</v>
      </c>
      <c r="BX25" s="139">
        <v>629</v>
      </c>
      <c r="BY25" s="139">
        <v>668</v>
      </c>
      <c r="BZ25" s="139">
        <v>620</v>
      </c>
      <c r="CA25" s="227">
        <v>614</v>
      </c>
      <c r="CB25" s="227">
        <v>602</v>
      </c>
      <c r="CC25" s="226">
        <v>851</v>
      </c>
      <c r="CD25" s="226">
        <v>610</v>
      </c>
      <c r="CE25" s="226">
        <v>607</v>
      </c>
      <c r="CF25" s="217">
        <v>609</v>
      </c>
      <c r="CG25" s="226">
        <v>627</v>
      </c>
      <c r="CH25" s="227">
        <v>667</v>
      </c>
      <c r="CI25" s="227">
        <v>572</v>
      </c>
      <c r="CJ25" s="226">
        <v>576</v>
      </c>
      <c r="CK25" s="227">
        <v>618</v>
      </c>
      <c r="CL25" s="227">
        <v>617</v>
      </c>
      <c r="CM25" s="227">
        <v>696</v>
      </c>
      <c r="CN25" s="227">
        <v>670</v>
      </c>
      <c r="CO25" s="227">
        <v>737</v>
      </c>
      <c r="CP25" s="227">
        <v>964</v>
      </c>
      <c r="CQ25" s="226">
        <v>935</v>
      </c>
      <c r="CR25" s="227">
        <v>1010</v>
      </c>
      <c r="CS25" s="227">
        <v>1051</v>
      </c>
      <c r="CT25" s="227">
        <v>1282</v>
      </c>
      <c r="CU25" s="226">
        <v>1148</v>
      </c>
      <c r="CV25" s="227">
        <v>1283</v>
      </c>
      <c r="CW25" s="227">
        <v>1202</v>
      </c>
      <c r="CX25" s="227">
        <v>1421</v>
      </c>
      <c r="CY25" s="227">
        <v>1278</v>
      </c>
      <c r="CZ25" s="226">
        <v>1375</v>
      </c>
      <c r="DA25" s="227">
        <v>1487</v>
      </c>
      <c r="DB25" s="226">
        <v>1192</v>
      </c>
      <c r="DC25" s="227">
        <v>1641</v>
      </c>
      <c r="DD25" s="227">
        <v>1521</v>
      </c>
      <c r="DE25" s="227">
        <v>1141</v>
      </c>
      <c r="DF25" s="227">
        <v>1286</v>
      </c>
      <c r="DG25" s="227">
        <v>1420</v>
      </c>
      <c r="DH25" s="227">
        <v>1268</v>
      </c>
      <c r="DI25" s="226">
        <v>1137</v>
      </c>
      <c r="DJ25" s="226">
        <v>1181</v>
      </c>
      <c r="DK25" s="226">
        <v>1199</v>
      </c>
      <c r="DL25" s="226">
        <v>1112</v>
      </c>
      <c r="DM25" s="226">
        <v>1077</v>
      </c>
      <c r="DN25" s="226">
        <v>1135</v>
      </c>
      <c r="DO25" s="226">
        <v>1101</v>
      </c>
      <c r="DP25" s="226">
        <v>1213</v>
      </c>
      <c r="DQ25" s="226">
        <v>997</v>
      </c>
      <c r="DR25" s="226">
        <v>957</v>
      </c>
      <c r="DS25" s="226">
        <v>986</v>
      </c>
      <c r="DT25" s="226">
        <v>910</v>
      </c>
      <c r="DU25" s="226">
        <v>1025</v>
      </c>
      <c r="DV25" s="226">
        <v>1007</v>
      </c>
      <c r="DW25" s="226">
        <v>829</v>
      </c>
      <c r="DX25" s="226">
        <v>984</v>
      </c>
      <c r="DY25" s="226">
        <v>871</v>
      </c>
      <c r="DZ25" s="226">
        <v>838</v>
      </c>
      <c r="EA25" s="226">
        <v>834</v>
      </c>
      <c r="EB25" s="226">
        <v>855</v>
      </c>
      <c r="EC25" s="217">
        <v>1138</v>
      </c>
      <c r="ED25" s="226">
        <v>891</v>
      </c>
      <c r="EE25" s="226">
        <v>824</v>
      </c>
      <c r="EF25" s="228">
        <v>835</v>
      </c>
      <c r="EG25" s="228">
        <v>1043</v>
      </c>
      <c r="EH25" s="229">
        <v>880</v>
      </c>
      <c r="EI25" s="226">
        <v>851</v>
      </c>
      <c r="EJ25" s="228">
        <v>799</v>
      </c>
      <c r="EK25" s="228">
        <v>900</v>
      </c>
      <c r="EL25" s="228">
        <v>797</v>
      </c>
      <c r="EM25" s="228">
        <v>933</v>
      </c>
      <c r="EN25" s="228">
        <v>787</v>
      </c>
      <c r="EO25" s="228">
        <v>944</v>
      </c>
      <c r="EP25" s="228">
        <v>1081</v>
      </c>
      <c r="EQ25" s="228">
        <v>928</v>
      </c>
      <c r="ER25" s="228">
        <v>1036</v>
      </c>
      <c r="ES25" s="228">
        <v>1062</v>
      </c>
      <c r="ET25" s="228">
        <v>1247</v>
      </c>
      <c r="EU25" s="228">
        <v>1134</v>
      </c>
      <c r="EV25" s="226">
        <v>1335</v>
      </c>
      <c r="EW25" s="228">
        <v>956</v>
      </c>
      <c r="EX25" s="228">
        <v>1451</v>
      </c>
      <c r="EY25" s="228">
        <v>1282</v>
      </c>
      <c r="EZ25" s="228">
        <v>1282</v>
      </c>
      <c r="FA25" s="228">
        <v>1002</v>
      </c>
      <c r="FB25" s="228">
        <v>1188</v>
      </c>
      <c r="FC25" s="228">
        <v>1382</v>
      </c>
      <c r="FD25" s="228">
        <v>1121</v>
      </c>
      <c r="FE25" s="228">
        <v>941</v>
      </c>
      <c r="FF25" s="228">
        <v>953</v>
      </c>
      <c r="FG25" s="228">
        <v>928</v>
      </c>
      <c r="FH25" s="206">
        <v>927</v>
      </c>
      <c r="FI25" s="228">
        <v>830</v>
      </c>
      <c r="FJ25" s="228">
        <v>889</v>
      </c>
      <c r="FK25" s="230">
        <v>847</v>
      </c>
      <c r="FL25" s="228">
        <v>796</v>
      </c>
      <c r="FM25" s="229">
        <v>744</v>
      </c>
      <c r="FN25" s="229">
        <v>732</v>
      </c>
      <c r="FO25" s="229">
        <v>771</v>
      </c>
      <c r="FP25" s="229">
        <v>941</v>
      </c>
      <c r="FQ25" s="229">
        <v>743</v>
      </c>
      <c r="FR25" s="226">
        <v>798</v>
      </c>
      <c r="FS25" s="229">
        <v>725</v>
      </c>
      <c r="FT25" s="226">
        <v>806</v>
      </c>
      <c r="FU25" s="226">
        <v>730</v>
      </c>
      <c r="FV25" s="226">
        <v>676</v>
      </c>
      <c r="FW25" s="226">
        <v>722</v>
      </c>
      <c r="FX25" s="226">
        <v>734</v>
      </c>
      <c r="FY25" s="226">
        <v>766</v>
      </c>
      <c r="FZ25" s="226">
        <v>656</v>
      </c>
      <c r="GA25" s="226">
        <v>680</v>
      </c>
      <c r="GB25" s="226">
        <v>772</v>
      </c>
      <c r="GC25" s="226">
        <v>808</v>
      </c>
      <c r="GD25" s="226">
        <v>792</v>
      </c>
      <c r="GE25" s="133">
        <v>664</v>
      </c>
      <c r="GF25" s="133">
        <v>689</v>
      </c>
      <c r="GG25" s="133">
        <v>765</v>
      </c>
      <c r="GH25" s="133">
        <v>698</v>
      </c>
      <c r="GI25" s="133">
        <v>690</v>
      </c>
      <c r="GJ25" s="133">
        <v>705</v>
      </c>
      <c r="GK25" s="133">
        <v>789</v>
      </c>
      <c r="GL25" s="133">
        <v>673</v>
      </c>
      <c r="GM25" s="133">
        <v>768</v>
      </c>
      <c r="GN25" s="122">
        <v>692</v>
      </c>
      <c r="GO25" s="133">
        <v>765</v>
      </c>
      <c r="GP25" s="208">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8">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10">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11">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12">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12">
        <v>421</v>
      </c>
      <c r="UT25" s="212">
        <v>421</v>
      </c>
      <c r="UU25" s="122">
        <v>487</v>
      </c>
      <c r="UV25" s="122">
        <v>497</v>
      </c>
      <c r="UW25" s="122">
        <v>573</v>
      </c>
      <c r="UX25" s="122">
        <v>497</v>
      </c>
      <c r="UY25" s="212">
        <v>629</v>
      </c>
      <c r="UZ25" s="122">
        <v>605</v>
      </c>
      <c r="VA25" s="122">
        <v>573</v>
      </c>
      <c r="VB25" s="122">
        <v>619</v>
      </c>
      <c r="VC25" s="122">
        <v>533</v>
      </c>
      <c r="VD25" s="213">
        <v>529</v>
      </c>
      <c r="VE25" s="122">
        <v>822</v>
      </c>
      <c r="VF25" s="122">
        <v>574</v>
      </c>
      <c r="VG25" s="122">
        <v>614</v>
      </c>
      <c r="VH25" s="122">
        <v>562</v>
      </c>
      <c r="VI25" s="122">
        <v>573</v>
      </c>
      <c r="VJ25" s="122">
        <v>497</v>
      </c>
      <c r="VK25" s="122">
        <v>460</v>
      </c>
      <c r="VL25" s="122">
        <v>549</v>
      </c>
      <c r="VM25" s="122">
        <v>460</v>
      </c>
      <c r="VN25" s="213">
        <v>400</v>
      </c>
      <c r="VO25" s="122">
        <v>425</v>
      </c>
      <c r="VP25" s="122">
        <v>393</v>
      </c>
      <c r="VQ25" s="122">
        <v>491</v>
      </c>
      <c r="VR25" s="122">
        <v>445</v>
      </c>
      <c r="VS25" s="214">
        <v>437</v>
      </c>
      <c r="VT25" s="122">
        <v>401</v>
      </c>
      <c r="VU25" s="122">
        <v>398</v>
      </c>
      <c r="VV25" s="122">
        <v>391</v>
      </c>
      <c r="VW25" s="122">
        <v>391</v>
      </c>
      <c r="VX25" s="122">
        <v>402</v>
      </c>
      <c r="VY25" s="122">
        <v>373</v>
      </c>
      <c r="VZ25" s="122">
        <v>492</v>
      </c>
      <c r="WA25" s="122">
        <v>391</v>
      </c>
      <c r="WB25" s="122">
        <v>390</v>
      </c>
      <c r="WC25" s="122">
        <v>363</v>
      </c>
      <c r="WD25" s="214">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12">
        <v>585</v>
      </c>
      <c r="XL25" s="212">
        <v>550</v>
      </c>
      <c r="XM25" s="212">
        <v>536</v>
      </c>
      <c r="XN25" s="212">
        <v>470</v>
      </c>
      <c r="XO25" s="215">
        <v>406</v>
      </c>
      <c r="XP25" s="213">
        <v>445</v>
      </c>
      <c r="XQ25" s="213">
        <v>434</v>
      </c>
      <c r="XR25" s="213">
        <v>527</v>
      </c>
      <c r="XS25" s="213">
        <v>437</v>
      </c>
      <c r="XT25" s="213">
        <v>430</v>
      </c>
      <c r="XU25" s="213">
        <v>404</v>
      </c>
      <c r="XV25" s="212">
        <v>380</v>
      </c>
      <c r="XW25" s="212">
        <v>462</v>
      </c>
      <c r="XX25" s="212">
        <v>424</v>
      </c>
      <c r="XY25" s="212">
        <v>306</v>
      </c>
      <c r="XZ25" s="212">
        <v>417</v>
      </c>
      <c r="YA25" s="212">
        <v>386</v>
      </c>
      <c r="YB25" s="212">
        <v>389</v>
      </c>
      <c r="YC25" s="212">
        <v>451</v>
      </c>
      <c r="YD25" s="212">
        <v>410</v>
      </c>
      <c r="YE25" s="212">
        <v>529</v>
      </c>
      <c r="YF25" s="212">
        <v>384</v>
      </c>
      <c r="YG25" s="212">
        <v>368</v>
      </c>
      <c r="YH25" s="212">
        <v>431</v>
      </c>
      <c r="YI25" s="212">
        <v>429</v>
      </c>
      <c r="YJ25" s="212">
        <v>373</v>
      </c>
      <c r="YK25" s="212">
        <v>358</v>
      </c>
      <c r="YL25" s="212">
        <v>391</v>
      </c>
      <c r="YM25" s="212">
        <v>381</v>
      </c>
      <c r="YN25" s="212">
        <v>408</v>
      </c>
      <c r="YO25" s="212">
        <v>395</v>
      </c>
      <c r="YP25" s="212">
        <v>404</v>
      </c>
      <c r="YQ25" s="212">
        <v>509</v>
      </c>
      <c r="YR25" s="212">
        <v>569</v>
      </c>
      <c r="YS25" s="212">
        <v>533</v>
      </c>
      <c r="YT25" s="133">
        <v>540</v>
      </c>
      <c r="YU25" s="212">
        <v>527</v>
      </c>
      <c r="YV25" s="212">
        <v>635</v>
      </c>
      <c r="YW25" s="212">
        <v>649</v>
      </c>
      <c r="YX25" s="212">
        <v>758</v>
      </c>
      <c r="YY25" s="212">
        <v>696</v>
      </c>
      <c r="YZ25" s="212">
        <v>966</v>
      </c>
      <c r="ZA25" s="212">
        <v>719</v>
      </c>
      <c r="ZB25" s="212">
        <v>789</v>
      </c>
      <c r="ZC25" s="212">
        <v>709</v>
      </c>
      <c r="ZD25" s="212">
        <v>841</v>
      </c>
      <c r="ZE25" s="210">
        <v>815</v>
      </c>
      <c r="ZF25" s="210">
        <v>776</v>
      </c>
      <c r="ZG25" s="210">
        <v>685</v>
      </c>
      <c r="ZH25" s="210">
        <v>621</v>
      </c>
      <c r="ZI25" s="259">
        <v>594</v>
      </c>
      <c r="ZJ25" s="130">
        <v>513</v>
      </c>
      <c r="ZK25" s="130">
        <v>441</v>
      </c>
      <c r="ZL25" s="130">
        <v>476</v>
      </c>
      <c r="ZM25" s="130">
        <v>547</v>
      </c>
      <c r="ZN25" s="130">
        <v>864</v>
      </c>
      <c r="ZO25" s="130">
        <v>3568</v>
      </c>
      <c r="ZP25" s="210">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54">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40">
        <v>456</v>
      </c>
      <c r="AHG25" s="382">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41">
        <v>769</v>
      </c>
      <c r="AJF25" s="436">
        <v>473</v>
      </c>
      <c r="AJG25" s="446"/>
      <c r="AJH25" s="443"/>
      <c r="AJI25" s="446"/>
      <c r="AJJ25" s="443"/>
      <c r="AJK25" s="446"/>
      <c r="AJL25" s="443"/>
      <c r="AJM25" s="446"/>
      <c r="AJN25" s="443"/>
      <c r="AJO25" s="446"/>
      <c r="AJP25" s="443"/>
      <c r="AJQ25" s="446"/>
      <c r="AJR25" s="443"/>
      <c r="AJS25" s="446"/>
      <c r="AJT25" s="443"/>
      <c r="AJU25" s="446"/>
      <c r="AJV25" s="443"/>
      <c r="AJW25" s="446"/>
      <c r="AJX25" s="443"/>
      <c r="AJY25" s="446"/>
      <c r="AJZ25" s="443"/>
      <c r="AKA25" s="446"/>
      <c r="AKB25" s="443"/>
      <c r="AKC25" s="446"/>
      <c r="AKD25" s="443"/>
      <c r="AKE25" s="446"/>
      <c r="AKF25" s="443"/>
      <c r="AKG25" s="446"/>
      <c r="AKH25" s="443"/>
      <c r="AKI25" s="446"/>
      <c r="AKJ25" s="446"/>
      <c r="AKK25" s="443"/>
      <c r="AKL25" s="446"/>
      <c r="AKM25" s="443"/>
      <c r="AKN25" s="446"/>
      <c r="AKO25" s="443"/>
      <c r="AKP25" s="446"/>
      <c r="AKQ25" s="443"/>
      <c r="AKR25" s="446"/>
      <c r="AKS25" s="443"/>
      <c r="AKT25" s="446"/>
      <c r="AKU25" s="443"/>
      <c r="AKV25" s="446"/>
      <c r="AKW25" s="443"/>
      <c r="AKX25" s="446"/>
      <c r="AKY25" s="443"/>
      <c r="AKZ25" s="446"/>
      <c r="ALA25" s="443"/>
      <c r="ALB25" s="446"/>
      <c r="ALC25" s="443"/>
      <c r="ALD25" s="446"/>
      <c r="ALE25" s="443"/>
      <c r="ALF25" s="446"/>
    </row>
    <row r="26" spans="1:16383" ht="12.75" customHeight="1" x14ac:dyDescent="0.3">
      <c r="A26" s="199">
        <v>61</v>
      </c>
      <c r="B26" s="200" t="s">
        <v>194</v>
      </c>
      <c r="C26" s="216">
        <v>103</v>
      </c>
      <c r="D26" s="216">
        <v>102</v>
      </c>
      <c r="E26" s="216">
        <v>100</v>
      </c>
      <c r="F26" s="216">
        <v>75</v>
      </c>
      <c r="G26" s="216">
        <v>75</v>
      </c>
      <c r="H26" s="216">
        <v>88</v>
      </c>
      <c r="I26" s="216">
        <v>79</v>
      </c>
      <c r="J26" s="216">
        <v>84</v>
      </c>
      <c r="K26" s="216">
        <v>81</v>
      </c>
      <c r="L26" s="216">
        <v>80</v>
      </c>
      <c r="M26" s="216">
        <v>84</v>
      </c>
      <c r="N26" s="216">
        <v>89</v>
      </c>
      <c r="O26" s="219">
        <v>110</v>
      </c>
      <c r="P26" s="216">
        <v>118</v>
      </c>
      <c r="Q26" s="216">
        <v>74</v>
      </c>
      <c r="R26" s="216">
        <v>76</v>
      </c>
      <c r="S26" s="216">
        <v>81</v>
      </c>
      <c r="T26" s="216">
        <v>80</v>
      </c>
      <c r="U26" s="216">
        <v>85</v>
      </c>
      <c r="V26" s="216">
        <v>83</v>
      </c>
      <c r="W26" s="216">
        <v>94</v>
      </c>
      <c r="X26" s="216">
        <v>132</v>
      </c>
      <c r="Y26" s="216">
        <v>204</v>
      </c>
      <c r="Z26" s="216">
        <v>272</v>
      </c>
      <c r="AA26" s="216">
        <v>253</v>
      </c>
      <c r="AB26" s="216">
        <v>304</v>
      </c>
      <c r="AC26" s="216">
        <v>157</v>
      </c>
      <c r="AD26" s="216">
        <v>142</v>
      </c>
      <c r="AE26" s="216">
        <v>112</v>
      </c>
      <c r="AF26" s="216">
        <v>121</v>
      </c>
      <c r="AG26" s="216">
        <v>134</v>
      </c>
      <c r="AH26" s="216">
        <v>145</v>
      </c>
      <c r="AI26" s="216">
        <v>144</v>
      </c>
      <c r="AJ26" s="216">
        <v>210</v>
      </c>
      <c r="AK26" s="216">
        <v>210</v>
      </c>
      <c r="AL26" s="216">
        <v>132</v>
      </c>
      <c r="AM26" s="216">
        <v>104</v>
      </c>
      <c r="AN26" s="216">
        <v>97</v>
      </c>
      <c r="AO26" s="216">
        <v>104</v>
      </c>
      <c r="AP26" s="216">
        <v>118</v>
      </c>
      <c r="AQ26" s="216">
        <v>89</v>
      </c>
      <c r="AR26" s="216">
        <v>91</v>
      </c>
      <c r="AS26" s="216">
        <v>108</v>
      </c>
      <c r="AT26" s="216">
        <v>110</v>
      </c>
      <c r="AU26" s="216">
        <v>86</v>
      </c>
      <c r="AV26" s="216">
        <v>74</v>
      </c>
      <c r="AW26" s="216">
        <v>113</v>
      </c>
      <c r="AX26" s="216">
        <v>112</v>
      </c>
      <c r="AY26" s="216">
        <v>134</v>
      </c>
      <c r="AZ26" s="216">
        <v>118</v>
      </c>
      <c r="BA26" s="216">
        <v>97</v>
      </c>
      <c r="BB26" s="216">
        <v>133</v>
      </c>
      <c r="BC26" s="216">
        <v>102</v>
      </c>
      <c r="BD26" s="216">
        <v>102</v>
      </c>
      <c r="BE26" s="216">
        <v>90</v>
      </c>
      <c r="BF26" s="216">
        <v>106</v>
      </c>
      <c r="BG26" s="226">
        <v>124</v>
      </c>
      <c r="BH26" s="216">
        <v>76</v>
      </c>
      <c r="BI26" s="216">
        <v>76</v>
      </c>
      <c r="BJ26" s="216">
        <v>73</v>
      </c>
      <c r="BK26" s="216">
        <v>79</v>
      </c>
      <c r="BL26" s="226">
        <v>77</v>
      </c>
      <c r="BM26" s="226">
        <v>91</v>
      </c>
      <c r="BN26" s="217">
        <v>90</v>
      </c>
      <c r="BO26" s="217">
        <v>117</v>
      </c>
      <c r="BP26" s="226">
        <v>110</v>
      </c>
      <c r="BQ26" s="226">
        <v>79</v>
      </c>
      <c r="BR26" s="226">
        <v>62</v>
      </c>
      <c r="BS26" s="226">
        <v>72</v>
      </c>
      <c r="BT26" s="226">
        <v>83</v>
      </c>
      <c r="BU26" s="226">
        <v>73</v>
      </c>
      <c r="BV26" s="226">
        <v>88</v>
      </c>
      <c r="BW26" s="139">
        <v>77</v>
      </c>
      <c r="BX26" s="139">
        <v>123</v>
      </c>
      <c r="BY26" s="139">
        <v>227</v>
      </c>
      <c r="BZ26" s="139">
        <v>310</v>
      </c>
      <c r="CA26" s="227">
        <v>296</v>
      </c>
      <c r="CB26" s="227">
        <v>212</v>
      </c>
      <c r="CC26" s="226">
        <v>283</v>
      </c>
      <c r="CD26" s="226">
        <v>165</v>
      </c>
      <c r="CE26" s="226">
        <v>164</v>
      </c>
      <c r="CF26" s="217">
        <v>167</v>
      </c>
      <c r="CG26" s="226">
        <v>163</v>
      </c>
      <c r="CH26" s="227">
        <v>127</v>
      </c>
      <c r="CI26" s="227">
        <v>144</v>
      </c>
      <c r="CJ26" s="226">
        <v>175</v>
      </c>
      <c r="CK26" s="227">
        <v>246</v>
      </c>
      <c r="CL26" s="227">
        <v>264</v>
      </c>
      <c r="CM26" s="227">
        <v>137</v>
      </c>
      <c r="CN26" s="227">
        <v>126</v>
      </c>
      <c r="CO26" s="227">
        <v>125</v>
      </c>
      <c r="CP26" s="227">
        <v>149</v>
      </c>
      <c r="CQ26" s="226">
        <v>113</v>
      </c>
      <c r="CR26" s="227">
        <v>99</v>
      </c>
      <c r="CS26" s="227">
        <v>130</v>
      </c>
      <c r="CT26" s="227">
        <v>146</v>
      </c>
      <c r="CU26" s="226">
        <v>139</v>
      </c>
      <c r="CV26" s="227">
        <v>135</v>
      </c>
      <c r="CW26" s="227">
        <v>101</v>
      </c>
      <c r="CX26" s="227">
        <v>155</v>
      </c>
      <c r="CY26" s="227">
        <v>138</v>
      </c>
      <c r="CZ26" s="226">
        <v>136</v>
      </c>
      <c r="DA26" s="227">
        <v>159</v>
      </c>
      <c r="DB26" s="226">
        <v>123</v>
      </c>
      <c r="DC26" s="227">
        <v>162</v>
      </c>
      <c r="DD26" s="227">
        <v>213</v>
      </c>
      <c r="DE26" s="227">
        <v>133</v>
      </c>
      <c r="DF26" s="227">
        <v>137</v>
      </c>
      <c r="DG26" s="227">
        <v>175</v>
      </c>
      <c r="DH26" s="227">
        <v>133</v>
      </c>
      <c r="DI26" s="226">
        <v>140</v>
      </c>
      <c r="DJ26" s="226">
        <v>118</v>
      </c>
      <c r="DK26" s="226">
        <v>145</v>
      </c>
      <c r="DL26" s="226">
        <v>118</v>
      </c>
      <c r="DM26" s="226">
        <v>144</v>
      </c>
      <c r="DN26" s="226">
        <v>159</v>
      </c>
      <c r="DO26" s="226">
        <v>159</v>
      </c>
      <c r="DP26" s="226">
        <v>187</v>
      </c>
      <c r="DQ26" s="226">
        <v>133</v>
      </c>
      <c r="DR26" s="226">
        <v>104</v>
      </c>
      <c r="DS26" s="226">
        <v>123</v>
      </c>
      <c r="DT26" s="226">
        <v>151</v>
      </c>
      <c r="DU26" s="226">
        <v>200</v>
      </c>
      <c r="DV26" s="226">
        <v>203</v>
      </c>
      <c r="DW26" s="226">
        <v>157</v>
      </c>
      <c r="DX26" s="226">
        <v>259</v>
      </c>
      <c r="DY26" s="226">
        <v>367</v>
      </c>
      <c r="DZ26" s="226">
        <v>680</v>
      </c>
      <c r="EA26" s="226">
        <v>843</v>
      </c>
      <c r="EB26" s="226">
        <v>553</v>
      </c>
      <c r="EC26" s="217">
        <v>619</v>
      </c>
      <c r="ED26" s="226">
        <v>340</v>
      </c>
      <c r="EE26" s="226">
        <v>235</v>
      </c>
      <c r="EF26" s="228">
        <v>219</v>
      </c>
      <c r="EG26" s="228">
        <v>287</v>
      </c>
      <c r="EH26" s="229">
        <v>249</v>
      </c>
      <c r="EI26" s="226">
        <v>259</v>
      </c>
      <c r="EJ26" s="228">
        <v>351</v>
      </c>
      <c r="EK26" s="228">
        <v>780</v>
      </c>
      <c r="EL26" s="228">
        <v>516</v>
      </c>
      <c r="EM26" s="228">
        <v>260</v>
      </c>
      <c r="EN26" s="228">
        <v>187</v>
      </c>
      <c r="EO26" s="228">
        <v>213</v>
      </c>
      <c r="EP26" s="228">
        <v>270</v>
      </c>
      <c r="EQ26" s="228">
        <v>196</v>
      </c>
      <c r="ER26" s="228">
        <v>204</v>
      </c>
      <c r="ES26" s="228">
        <v>158</v>
      </c>
      <c r="ET26" s="228">
        <v>243</v>
      </c>
      <c r="EU26" s="228">
        <v>203</v>
      </c>
      <c r="EV26" s="226">
        <v>184</v>
      </c>
      <c r="EW26" s="228">
        <v>145</v>
      </c>
      <c r="EX26" s="228">
        <v>272</v>
      </c>
      <c r="EY26" s="228">
        <v>169</v>
      </c>
      <c r="EZ26" s="228">
        <v>229</v>
      </c>
      <c r="FA26" s="228">
        <v>205</v>
      </c>
      <c r="FB26" s="228">
        <v>225</v>
      </c>
      <c r="FC26" s="228">
        <v>246</v>
      </c>
      <c r="FD26" s="228">
        <v>188</v>
      </c>
      <c r="FE26" s="228">
        <v>161</v>
      </c>
      <c r="FF26" s="228">
        <v>191</v>
      </c>
      <c r="FG26" s="228">
        <v>150</v>
      </c>
      <c r="FH26" s="206">
        <v>157</v>
      </c>
      <c r="FI26" s="228">
        <v>137</v>
      </c>
      <c r="FJ26" s="228">
        <v>162</v>
      </c>
      <c r="FK26" s="230">
        <v>151</v>
      </c>
      <c r="FL26" s="228">
        <v>148</v>
      </c>
      <c r="FM26" s="229">
        <v>123</v>
      </c>
      <c r="FN26" s="229">
        <v>197</v>
      </c>
      <c r="FO26" s="229">
        <v>163</v>
      </c>
      <c r="FP26" s="229">
        <v>192</v>
      </c>
      <c r="FQ26" s="229">
        <v>169</v>
      </c>
      <c r="FR26" s="226">
        <v>132</v>
      </c>
      <c r="FS26" s="229">
        <v>119</v>
      </c>
      <c r="FT26" s="226">
        <v>145</v>
      </c>
      <c r="FU26" s="226">
        <v>115</v>
      </c>
      <c r="FV26" s="226">
        <v>145</v>
      </c>
      <c r="FW26" s="226">
        <v>155</v>
      </c>
      <c r="FX26" s="226">
        <v>173</v>
      </c>
      <c r="FY26" s="226">
        <v>290</v>
      </c>
      <c r="FZ26" s="226">
        <v>405</v>
      </c>
      <c r="GA26" s="226">
        <v>564</v>
      </c>
      <c r="GB26" s="226">
        <v>421</v>
      </c>
      <c r="GC26" s="226">
        <v>398</v>
      </c>
      <c r="GD26" s="226">
        <v>288</v>
      </c>
      <c r="GE26" s="133">
        <v>219</v>
      </c>
      <c r="GF26" s="133">
        <v>179</v>
      </c>
      <c r="GG26" s="133">
        <v>228</v>
      </c>
      <c r="GH26" s="133">
        <v>191</v>
      </c>
      <c r="GI26" s="133">
        <v>218</v>
      </c>
      <c r="GJ26" s="133">
        <v>222</v>
      </c>
      <c r="GK26" s="133">
        <v>350</v>
      </c>
      <c r="GL26" s="133">
        <v>296</v>
      </c>
      <c r="GM26" s="133">
        <v>259</v>
      </c>
      <c r="GN26" s="122">
        <v>160</v>
      </c>
      <c r="GO26" s="133">
        <v>172</v>
      </c>
      <c r="GP26" s="208">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8">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10">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11">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12">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12">
        <v>76</v>
      </c>
      <c r="UT26" s="212">
        <v>54</v>
      </c>
      <c r="UU26" s="122">
        <v>64</v>
      </c>
      <c r="UV26" s="122">
        <v>50</v>
      </c>
      <c r="UW26" s="122">
        <v>76</v>
      </c>
      <c r="UX26" s="122">
        <v>45</v>
      </c>
      <c r="UY26" s="212">
        <v>61</v>
      </c>
      <c r="UZ26" s="122">
        <v>91</v>
      </c>
      <c r="VA26" s="122">
        <v>127</v>
      </c>
      <c r="VB26" s="122">
        <v>124</v>
      </c>
      <c r="VC26" s="122">
        <v>60</v>
      </c>
      <c r="VD26" s="213">
        <v>63</v>
      </c>
      <c r="VE26" s="122">
        <v>114</v>
      </c>
      <c r="VF26" s="122">
        <v>82</v>
      </c>
      <c r="VG26" s="122">
        <v>85</v>
      </c>
      <c r="VH26" s="122">
        <v>74</v>
      </c>
      <c r="VI26" s="122">
        <v>84</v>
      </c>
      <c r="VJ26" s="122">
        <v>76</v>
      </c>
      <c r="VK26" s="122">
        <v>66</v>
      </c>
      <c r="VL26" s="122">
        <v>65</v>
      </c>
      <c r="VM26" s="122">
        <v>79</v>
      </c>
      <c r="VN26" s="213">
        <v>86</v>
      </c>
      <c r="VO26" s="122">
        <v>112</v>
      </c>
      <c r="VP26" s="122">
        <v>103</v>
      </c>
      <c r="VQ26" s="122">
        <v>107</v>
      </c>
      <c r="VR26" s="122">
        <v>80</v>
      </c>
      <c r="VS26" s="214">
        <v>94</v>
      </c>
      <c r="VT26" s="122">
        <v>65</v>
      </c>
      <c r="VU26" s="122">
        <v>92</v>
      </c>
      <c r="VV26" s="122">
        <v>83</v>
      </c>
      <c r="VW26" s="122">
        <v>79</v>
      </c>
      <c r="VX26" s="122">
        <v>77</v>
      </c>
      <c r="VY26" s="122">
        <v>80</v>
      </c>
      <c r="VZ26" s="122">
        <v>107</v>
      </c>
      <c r="WA26" s="122">
        <v>188</v>
      </c>
      <c r="WB26" s="122">
        <v>271</v>
      </c>
      <c r="WC26" s="122">
        <v>256</v>
      </c>
      <c r="WD26" s="214">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12">
        <v>72</v>
      </c>
      <c r="XL26" s="212">
        <v>64</v>
      </c>
      <c r="XM26" s="212">
        <v>88</v>
      </c>
      <c r="XN26" s="212">
        <v>99</v>
      </c>
      <c r="XO26" s="215">
        <v>93</v>
      </c>
      <c r="XP26" s="213">
        <v>126</v>
      </c>
      <c r="XQ26" s="213">
        <v>112</v>
      </c>
      <c r="XR26" s="213">
        <v>88</v>
      </c>
      <c r="XS26" s="213">
        <v>77</v>
      </c>
      <c r="XT26" s="213">
        <v>81</v>
      </c>
      <c r="XU26" s="213">
        <v>74</v>
      </c>
      <c r="XV26" s="212">
        <v>63</v>
      </c>
      <c r="XW26" s="212">
        <v>64</v>
      </c>
      <c r="XX26" s="212">
        <v>91</v>
      </c>
      <c r="XY26" s="212">
        <v>66</v>
      </c>
      <c r="XZ26" s="212">
        <v>91</v>
      </c>
      <c r="YA26" s="212">
        <v>151</v>
      </c>
      <c r="YB26" s="212">
        <v>290</v>
      </c>
      <c r="YC26" s="212">
        <v>289</v>
      </c>
      <c r="YD26" s="212">
        <v>262</v>
      </c>
      <c r="YE26" s="212">
        <v>207</v>
      </c>
      <c r="YF26" s="212">
        <v>139</v>
      </c>
      <c r="YG26" s="212">
        <v>95</v>
      </c>
      <c r="YH26" s="212">
        <v>115</v>
      </c>
      <c r="YI26" s="212">
        <v>134</v>
      </c>
      <c r="YJ26" s="212">
        <v>120</v>
      </c>
      <c r="YK26" s="212">
        <v>149</v>
      </c>
      <c r="YL26" s="212">
        <v>144</v>
      </c>
      <c r="YM26" s="212">
        <v>228</v>
      </c>
      <c r="YN26" s="212">
        <v>131</v>
      </c>
      <c r="YO26" s="212">
        <v>109</v>
      </c>
      <c r="YP26" s="212">
        <v>95</v>
      </c>
      <c r="YQ26" s="212">
        <v>100</v>
      </c>
      <c r="YR26" s="212">
        <v>100</v>
      </c>
      <c r="YS26" s="212">
        <v>86</v>
      </c>
      <c r="YT26" s="133">
        <v>85</v>
      </c>
      <c r="YU26" s="212">
        <v>104</v>
      </c>
      <c r="YV26" s="212">
        <v>98</v>
      </c>
      <c r="YW26" s="212">
        <v>77</v>
      </c>
      <c r="YX26" s="212">
        <v>83</v>
      </c>
      <c r="YY26" s="212">
        <v>59</v>
      </c>
      <c r="YZ26" s="212">
        <v>114</v>
      </c>
      <c r="ZA26" s="212">
        <v>128</v>
      </c>
      <c r="ZB26" s="212">
        <v>178</v>
      </c>
      <c r="ZC26" s="212">
        <v>112</v>
      </c>
      <c r="ZD26" s="212">
        <v>124</v>
      </c>
      <c r="ZE26" s="210">
        <v>99</v>
      </c>
      <c r="ZF26" s="210">
        <v>84</v>
      </c>
      <c r="ZG26" s="210">
        <v>89</v>
      </c>
      <c r="ZH26" s="210">
        <v>93</v>
      </c>
      <c r="ZI26" s="259">
        <v>92</v>
      </c>
      <c r="ZJ26" s="130">
        <v>71</v>
      </c>
      <c r="ZK26" s="130">
        <v>72</v>
      </c>
      <c r="ZL26" s="130">
        <v>62</v>
      </c>
      <c r="ZM26" s="130">
        <v>82</v>
      </c>
      <c r="ZN26" s="130">
        <v>549</v>
      </c>
      <c r="ZO26" s="130">
        <v>4873</v>
      </c>
      <c r="ZP26" s="210">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54">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40">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41">
        <v>112</v>
      </c>
      <c r="AJF26" s="436">
        <v>82</v>
      </c>
      <c r="AJG26" s="443"/>
      <c r="AJH26" s="443"/>
      <c r="AJI26" s="443"/>
      <c r="AJJ26" s="443"/>
      <c r="AJK26" s="443"/>
      <c r="AJL26" s="443"/>
      <c r="AJM26" s="443"/>
      <c r="AJN26" s="443"/>
      <c r="AJO26" s="443"/>
      <c r="AJP26" s="443"/>
      <c r="AJQ26" s="443"/>
      <c r="AJR26" s="443"/>
      <c r="AJS26" s="443"/>
      <c r="AJT26" s="443"/>
      <c r="AJU26" s="443"/>
      <c r="AJV26" s="443"/>
      <c r="AJW26" s="443"/>
      <c r="AJX26" s="443"/>
      <c r="AJY26" s="443"/>
      <c r="AJZ26" s="443"/>
      <c r="AKA26" s="443"/>
      <c r="AKB26" s="443"/>
      <c r="AKC26" s="443"/>
      <c r="AKD26" s="443"/>
      <c r="AKE26" s="443"/>
      <c r="AKF26" s="443"/>
      <c r="AKG26" s="443"/>
      <c r="AKH26" s="443"/>
      <c r="AKI26" s="443"/>
      <c r="AKJ26" s="443"/>
      <c r="AKK26" s="443"/>
      <c r="AKL26" s="443"/>
      <c r="AKM26" s="443"/>
      <c r="AKN26" s="443"/>
      <c r="AKO26" s="443"/>
      <c r="AKP26" s="443"/>
      <c r="AKQ26" s="443"/>
      <c r="AKR26" s="443"/>
      <c r="AKS26" s="443"/>
      <c r="AKT26" s="443"/>
      <c r="AKU26" s="443"/>
      <c r="AKV26" s="443"/>
      <c r="AKW26" s="443"/>
      <c r="AKX26" s="443"/>
      <c r="AKY26" s="443"/>
      <c r="AKZ26" s="443"/>
      <c r="ALA26" s="443"/>
      <c r="ALB26" s="443"/>
      <c r="ALC26" s="443"/>
      <c r="ALD26" s="443"/>
      <c r="ALE26" s="443"/>
      <c r="ALF26" s="443"/>
    </row>
    <row r="27" spans="1:16383" ht="12.75" customHeight="1" x14ac:dyDescent="0.3">
      <c r="A27" s="199">
        <v>62</v>
      </c>
      <c r="B27" s="200" t="s">
        <v>195</v>
      </c>
      <c r="C27" s="216">
        <v>465</v>
      </c>
      <c r="D27" s="216">
        <v>460</v>
      </c>
      <c r="E27" s="216">
        <v>473</v>
      </c>
      <c r="F27" s="216">
        <v>418</v>
      </c>
      <c r="G27" s="216">
        <v>409</v>
      </c>
      <c r="H27" s="216">
        <v>413</v>
      </c>
      <c r="I27" s="216">
        <v>329</v>
      </c>
      <c r="J27" s="216">
        <v>400</v>
      </c>
      <c r="K27" s="216">
        <v>386</v>
      </c>
      <c r="L27" s="216">
        <v>390</v>
      </c>
      <c r="M27" s="216">
        <v>400</v>
      </c>
      <c r="N27" s="216">
        <v>368</v>
      </c>
      <c r="O27" s="219">
        <v>621</v>
      </c>
      <c r="P27" s="216">
        <v>396</v>
      </c>
      <c r="Q27" s="216">
        <v>385</v>
      </c>
      <c r="R27" s="216">
        <v>380</v>
      </c>
      <c r="S27" s="216">
        <v>361</v>
      </c>
      <c r="T27" s="216">
        <v>367</v>
      </c>
      <c r="U27" s="216">
        <v>373</v>
      </c>
      <c r="V27" s="216">
        <v>403</v>
      </c>
      <c r="W27" s="216">
        <v>440</v>
      </c>
      <c r="X27" s="216">
        <v>520</v>
      </c>
      <c r="Y27" s="216">
        <v>482</v>
      </c>
      <c r="Z27" s="216">
        <v>527</v>
      </c>
      <c r="AA27" s="216">
        <v>478</v>
      </c>
      <c r="AB27" s="216">
        <v>542</v>
      </c>
      <c r="AC27" s="216">
        <v>451</v>
      </c>
      <c r="AD27" s="216">
        <v>423</v>
      </c>
      <c r="AE27" s="216">
        <v>425</v>
      </c>
      <c r="AF27" s="216">
        <v>448</v>
      </c>
      <c r="AG27" s="216">
        <v>427</v>
      </c>
      <c r="AH27" s="216">
        <v>390</v>
      </c>
      <c r="AI27" s="216">
        <v>380</v>
      </c>
      <c r="AJ27" s="216">
        <v>426</v>
      </c>
      <c r="AK27" s="216">
        <v>386</v>
      </c>
      <c r="AL27" s="216">
        <v>398</v>
      </c>
      <c r="AM27" s="216">
        <v>397</v>
      </c>
      <c r="AN27" s="216">
        <v>372</v>
      </c>
      <c r="AO27" s="216">
        <v>385</v>
      </c>
      <c r="AP27" s="216">
        <v>424</v>
      </c>
      <c r="AQ27" s="216">
        <v>384</v>
      </c>
      <c r="AR27" s="216">
        <v>398</v>
      </c>
      <c r="AS27" s="216">
        <v>509</v>
      </c>
      <c r="AT27" s="216">
        <v>560</v>
      </c>
      <c r="AU27" s="216">
        <v>503</v>
      </c>
      <c r="AV27" s="216">
        <v>319</v>
      </c>
      <c r="AW27" s="216">
        <v>468</v>
      </c>
      <c r="AX27" s="216">
        <v>461</v>
      </c>
      <c r="AY27" s="216">
        <v>473</v>
      </c>
      <c r="AZ27" s="216">
        <v>500</v>
      </c>
      <c r="BA27" s="216">
        <v>485</v>
      </c>
      <c r="BB27" s="216">
        <v>484</v>
      </c>
      <c r="BC27" s="216">
        <v>508</v>
      </c>
      <c r="BD27" s="216">
        <v>462</v>
      </c>
      <c r="BE27" s="216">
        <v>405</v>
      </c>
      <c r="BF27" s="216">
        <v>416</v>
      </c>
      <c r="BG27" s="226">
        <v>468</v>
      </c>
      <c r="BH27" s="216">
        <v>397</v>
      </c>
      <c r="BI27" s="216">
        <v>374</v>
      </c>
      <c r="BJ27" s="216">
        <v>429</v>
      </c>
      <c r="BK27" s="216">
        <v>493</v>
      </c>
      <c r="BL27" s="226">
        <v>436</v>
      </c>
      <c r="BM27" s="226">
        <v>388</v>
      </c>
      <c r="BN27" s="217">
        <v>367</v>
      </c>
      <c r="BO27" s="217">
        <v>603</v>
      </c>
      <c r="BP27" s="226">
        <v>498</v>
      </c>
      <c r="BQ27" s="226">
        <v>420</v>
      </c>
      <c r="BR27" s="226">
        <v>352</v>
      </c>
      <c r="BS27" s="226">
        <v>433</v>
      </c>
      <c r="BT27" s="226">
        <v>416</v>
      </c>
      <c r="BU27" s="226">
        <v>408</v>
      </c>
      <c r="BV27" s="226">
        <v>409</v>
      </c>
      <c r="BW27" s="139">
        <v>434</v>
      </c>
      <c r="BX27" s="139">
        <v>636</v>
      </c>
      <c r="BY27" s="139">
        <v>531</v>
      </c>
      <c r="BZ27" s="139">
        <v>553</v>
      </c>
      <c r="CA27" s="227">
        <v>537</v>
      </c>
      <c r="CB27" s="227">
        <v>450</v>
      </c>
      <c r="CC27" s="226">
        <v>571</v>
      </c>
      <c r="CD27" s="226">
        <v>423</v>
      </c>
      <c r="CE27" s="226">
        <v>434</v>
      </c>
      <c r="CF27" s="217">
        <v>446</v>
      </c>
      <c r="CG27" s="226">
        <v>487</v>
      </c>
      <c r="CH27" s="227">
        <v>391</v>
      </c>
      <c r="CI27" s="227">
        <v>417</v>
      </c>
      <c r="CJ27" s="226">
        <v>395</v>
      </c>
      <c r="CK27" s="227">
        <v>407</v>
      </c>
      <c r="CL27" s="227">
        <v>474</v>
      </c>
      <c r="CM27" s="227">
        <v>412</v>
      </c>
      <c r="CN27" s="227">
        <v>426</v>
      </c>
      <c r="CO27" s="227">
        <v>535</v>
      </c>
      <c r="CP27" s="227">
        <v>545</v>
      </c>
      <c r="CQ27" s="226">
        <v>480</v>
      </c>
      <c r="CR27" s="227">
        <v>476</v>
      </c>
      <c r="CS27" s="227">
        <v>513</v>
      </c>
      <c r="CT27" s="227">
        <v>596</v>
      </c>
      <c r="CU27" s="226">
        <v>546</v>
      </c>
      <c r="CV27" s="227">
        <v>603</v>
      </c>
      <c r="CW27" s="227">
        <v>571</v>
      </c>
      <c r="CX27" s="227">
        <v>636</v>
      </c>
      <c r="CY27" s="227">
        <v>570</v>
      </c>
      <c r="CZ27" s="226">
        <v>404</v>
      </c>
      <c r="DA27" s="227">
        <v>568</v>
      </c>
      <c r="DB27" s="226">
        <v>551</v>
      </c>
      <c r="DC27" s="227">
        <v>817</v>
      </c>
      <c r="DD27" s="227">
        <v>761</v>
      </c>
      <c r="DE27" s="227">
        <v>610</v>
      </c>
      <c r="DF27" s="227">
        <v>659</v>
      </c>
      <c r="DG27" s="227">
        <v>714</v>
      </c>
      <c r="DH27" s="227">
        <v>694</v>
      </c>
      <c r="DI27" s="226">
        <v>567</v>
      </c>
      <c r="DJ27" s="226">
        <v>619</v>
      </c>
      <c r="DK27" s="226">
        <v>679</v>
      </c>
      <c r="DL27" s="226">
        <v>609</v>
      </c>
      <c r="DM27" s="226">
        <v>600</v>
      </c>
      <c r="DN27" s="226">
        <v>631</v>
      </c>
      <c r="DO27" s="226">
        <v>866</v>
      </c>
      <c r="DP27" s="226">
        <v>732</v>
      </c>
      <c r="DQ27" s="226">
        <v>577</v>
      </c>
      <c r="DR27" s="226">
        <v>633</v>
      </c>
      <c r="DS27" s="226">
        <v>641</v>
      </c>
      <c r="DT27" s="226">
        <v>510</v>
      </c>
      <c r="DU27" s="226">
        <v>581</v>
      </c>
      <c r="DV27" s="226">
        <v>595</v>
      </c>
      <c r="DW27" s="226">
        <v>632</v>
      </c>
      <c r="DX27" s="226">
        <v>903</v>
      </c>
      <c r="DY27" s="226">
        <v>751</v>
      </c>
      <c r="DZ27" s="226">
        <v>735</v>
      </c>
      <c r="EA27" s="226">
        <v>817</v>
      </c>
      <c r="EB27" s="226">
        <v>727</v>
      </c>
      <c r="EC27" s="217">
        <v>973</v>
      </c>
      <c r="ED27" s="226">
        <v>697</v>
      </c>
      <c r="EE27" s="226">
        <v>637</v>
      </c>
      <c r="EF27" s="228">
        <v>654</v>
      </c>
      <c r="EG27" s="228">
        <v>750</v>
      </c>
      <c r="EH27" s="229">
        <v>671</v>
      </c>
      <c r="EI27" s="226">
        <v>606</v>
      </c>
      <c r="EJ27" s="228">
        <v>629</v>
      </c>
      <c r="EK27" s="228">
        <v>712</v>
      </c>
      <c r="EL27" s="228">
        <v>574</v>
      </c>
      <c r="EM27" s="228">
        <v>661</v>
      </c>
      <c r="EN27" s="228">
        <v>674</v>
      </c>
      <c r="EO27" s="228">
        <v>740</v>
      </c>
      <c r="EP27" s="228">
        <v>819</v>
      </c>
      <c r="EQ27" s="228">
        <v>680</v>
      </c>
      <c r="ER27" s="228">
        <v>776</v>
      </c>
      <c r="ES27" s="228">
        <v>711</v>
      </c>
      <c r="ET27" s="228">
        <v>1004</v>
      </c>
      <c r="EU27" s="228">
        <v>664</v>
      </c>
      <c r="EV27" s="226">
        <v>733</v>
      </c>
      <c r="EW27" s="228">
        <v>486</v>
      </c>
      <c r="EX27" s="228">
        <v>833</v>
      </c>
      <c r="EY27" s="228">
        <v>580</v>
      </c>
      <c r="EZ27" s="228">
        <v>689</v>
      </c>
      <c r="FA27" s="228">
        <v>772</v>
      </c>
      <c r="FB27" s="228">
        <v>690</v>
      </c>
      <c r="FC27" s="228">
        <v>859</v>
      </c>
      <c r="FD27" s="228">
        <v>793</v>
      </c>
      <c r="FE27" s="228">
        <v>636</v>
      </c>
      <c r="FF27" s="228">
        <v>662</v>
      </c>
      <c r="FG27" s="228">
        <v>721</v>
      </c>
      <c r="FH27" s="206">
        <v>686</v>
      </c>
      <c r="FI27" s="228">
        <v>585</v>
      </c>
      <c r="FJ27" s="228">
        <v>660</v>
      </c>
      <c r="FK27" s="230">
        <v>692</v>
      </c>
      <c r="FL27" s="228">
        <v>632</v>
      </c>
      <c r="FM27" s="229">
        <v>632</v>
      </c>
      <c r="FN27" s="229">
        <v>620</v>
      </c>
      <c r="FO27" s="229">
        <v>871</v>
      </c>
      <c r="FP27" s="229">
        <v>766</v>
      </c>
      <c r="FQ27" s="229">
        <v>668</v>
      </c>
      <c r="FR27" s="226">
        <v>642</v>
      </c>
      <c r="FS27" s="229">
        <v>636</v>
      </c>
      <c r="FT27" s="226">
        <v>663</v>
      </c>
      <c r="FU27" s="226">
        <v>628</v>
      </c>
      <c r="FV27" s="226">
        <v>655</v>
      </c>
      <c r="FW27" s="226">
        <v>767</v>
      </c>
      <c r="FX27" s="226">
        <v>799</v>
      </c>
      <c r="FY27" s="226">
        <v>832</v>
      </c>
      <c r="FZ27" s="226">
        <v>755</v>
      </c>
      <c r="GA27" s="226">
        <v>687</v>
      </c>
      <c r="GB27" s="226">
        <v>772</v>
      </c>
      <c r="GC27" s="226">
        <v>745</v>
      </c>
      <c r="GD27" s="226">
        <v>774</v>
      </c>
      <c r="GE27" s="133">
        <v>734</v>
      </c>
      <c r="GF27" s="133">
        <v>647</v>
      </c>
      <c r="GG27" s="133">
        <v>704</v>
      </c>
      <c r="GH27" s="133">
        <v>646</v>
      </c>
      <c r="GI27" s="133">
        <v>670</v>
      </c>
      <c r="GJ27" s="133">
        <v>663</v>
      </c>
      <c r="GK27" s="133">
        <v>804</v>
      </c>
      <c r="GL27" s="133">
        <v>630</v>
      </c>
      <c r="GM27" s="133">
        <v>668</v>
      </c>
      <c r="GN27" s="122">
        <v>655</v>
      </c>
      <c r="GO27" s="133">
        <v>695</v>
      </c>
      <c r="GP27" s="208">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8">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10">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11">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12">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12">
        <v>329</v>
      </c>
      <c r="UT27" s="212">
        <v>322</v>
      </c>
      <c r="UU27" s="122">
        <v>364</v>
      </c>
      <c r="UV27" s="122">
        <v>296</v>
      </c>
      <c r="UW27" s="122">
        <v>429</v>
      </c>
      <c r="UX27" s="122">
        <v>343</v>
      </c>
      <c r="UY27" s="212">
        <v>409</v>
      </c>
      <c r="UZ27" s="122">
        <v>362</v>
      </c>
      <c r="VA27" s="122">
        <v>374</v>
      </c>
      <c r="VB27" s="122">
        <v>520</v>
      </c>
      <c r="VC27" s="122">
        <v>340</v>
      </c>
      <c r="VD27" s="213">
        <v>375</v>
      </c>
      <c r="VE27" s="122">
        <v>514</v>
      </c>
      <c r="VF27" s="122">
        <v>392</v>
      </c>
      <c r="VG27" s="122">
        <v>435</v>
      </c>
      <c r="VH27" s="122">
        <v>401</v>
      </c>
      <c r="VI27" s="122">
        <v>455</v>
      </c>
      <c r="VJ27" s="122">
        <v>383</v>
      </c>
      <c r="VK27" s="122">
        <v>351</v>
      </c>
      <c r="VL27" s="122">
        <v>430</v>
      </c>
      <c r="VM27" s="122">
        <v>419</v>
      </c>
      <c r="VN27" s="213">
        <v>394</v>
      </c>
      <c r="VO27" s="122">
        <v>380</v>
      </c>
      <c r="VP27" s="122">
        <v>401</v>
      </c>
      <c r="VQ27" s="122">
        <v>581</v>
      </c>
      <c r="VR27" s="122">
        <v>495</v>
      </c>
      <c r="VS27" s="214">
        <v>392</v>
      </c>
      <c r="VT27" s="122">
        <v>408</v>
      </c>
      <c r="VU27" s="122">
        <v>416</v>
      </c>
      <c r="VV27" s="122">
        <v>434</v>
      </c>
      <c r="VW27" s="122">
        <v>398</v>
      </c>
      <c r="VX27" s="122">
        <v>425</v>
      </c>
      <c r="VY27" s="122">
        <v>445</v>
      </c>
      <c r="VZ27" s="122">
        <v>535</v>
      </c>
      <c r="WA27" s="122">
        <v>479</v>
      </c>
      <c r="WB27" s="122">
        <v>432</v>
      </c>
      <c r="WC27" s="122">
        <v>466</v>
      </c>
      <c r="WD27" s="214">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12">
        <v>386</v>
      </c>
      <c r="XL27" s="212">
        <v>351</v>
      </c>
      <c r="XM27" s="212">
        <v>392</v>
      </c>
      <c r="XN27" s="212">
        <v>379</v>
      </c>
      <c r="XO27" s="215">
        <v>414</v>
      </c>
      <c r="XP27" s="213">
        <v>373</v>
      </c>
      <c r="XQ27" s="213">
        <v>571</v>
      </c>
      <c r="XR27" s="213">
        <v>445</v>
      </c>
      <c r="XS27" s="213">
        <v>403</v>
      </c>
      <c r="XT27" s="213">
        <v>450</v>
      </c>
      <c r="XU27" s="213">
        <v>394</v>
      </c>
      <c r="XV27" s="212">
        <v>375</v>
      </c>
      <c r="XW27" s="212">
        <v>360</v>
      </c>
      <c r="XX27" s="212">
        <v>437</v>
      </c>
      <c r="XY27" s="212">
        <v>382</v>
      </c>
      <c r="XZ27" s="212">
        <v>429</v>
      </c>
      <c r="YA27" s="212">
        <v>508</v>
      </c>
      <c r="YB27" s="212">
        <v>521</v>
      </c>
      <c r="YC27" s="212">
        <v>532</v>
      </c>
      <c r="YD27" s="212">
        <v>440</v>
      </c>
      <c r="YE27" s="212">
        <v>526</v>
      </c>
      <c r="YF27" s="212">
        <v>379</v>
      </c>
      <c r="YG27" s="212">
        <v>354</v>
      </c>
      <c r="YH27" s="212">
        <v>399</v>
      </c>
      <c r="YI27" s="212">
        <v>414</v>
      </c>
      <c r="YJ27" s="212">
        <v>382</v>
      </c>
      <c r="YK27" s="212">
        <v>378</v>
      </c>
      <c r="YL27" s="212">
        <v>384</v>
      </c>
      <c r="YM27" s="212">
        <v>351</v>
      </c>
      <c r="YN27" s="212">
        <v>373</v>
      </c>
      <c r="YO27" s="212">
        <v>419</v>
      </c>
      <c r="YP27" s="212">
        <v>365</v>
      </c>
      <c r="YQ27" s="212">
        <v>397</v>
      </c>
      <c r="YR27" s="212">
        <v>469</v>
      </c>
      <c r="YS27" s="212">
        <v>376</v>
      </c>
      <c r="YT27" s="133">
        <v>411</v>
      </c>
      <c r="YU27" s="212">
        <v>421</v>
      </c>
      <c r="YV27" s="212">
        <v>535</v>
      </c>
      <c r="YW27" s="212">
        <v>537</v>
      </c>
      <c r="YX27" s="212">
        <v>497</v>
      </c>
      <c r="YY27" s="212">
        <v>345</v>
      </c>
      <c r="YZ27" s="212">
        <v>514</v>
      </c>
      <c r="ZA27" s="212">
        <v>413</v>
      </c>
      <c r="ZB27" s="212">
        <v>704</v>
      </c>
      <c r="ZC27" s="212">
        <v>518</v>
      </c>
      <c r="ZD27" s="212">
        <v>564</v>
      </c>
      <c r="ZE27" s="210">
        <v>606</v>
      </c>
      <c r="ZF27" s="210">
        <v>626</v>
      </c>
      <c r="ZG27" s="210">
        <v>460</v>
      </c>
      <c r="ZH27" s="210">
        <v>504</v>
      </c>
      <c r="ZI27" s="259">
        <v>448</v>
      </c>
      <c r="ZJ27" s="130">
        <v>402</v>
      </c>
      <c r="ZK27" s="130">
        <v>386</v>
      </c>
      <c r="ZL27" s="130">
        <v>392</v>
      </c>
      <c r="ZM27" s="130">
        <v>453</v>
      </c>
      <c r="ZN27" s="130">
        <v>858</v>
      </c>
      <c r="ZO27" s="130">
        <v>18902</v>
      </c>
      <c r="ZP27" s="210">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54">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40">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41">
        <v>493</v>
      </c>
      <c r="AJF27" s="436">
        <v>379</v>
      </c>
      <c r="AJG27" s="443"/>
      <c r="AJH27" s="443"/>
      <c r="AJI27" s="443"/>
      <c r="AJJ27" s="443"/>
      <c r="AJK27" s="443"/>
      <c r="AJL27" s="443"/>
      <c r="AJM27" s="443"/>
      <c r="AJN27" s="443"/>
      <c r="AJO27" s="443"/>
      <c r="AJP27" s="443"/>
      <c r="AJQ27" s="443"/>
      <c r="AJR27" s="443"/>
      <c r="AJS27" s="443"/>
      <c r="AJT27" s="443"/>
      <c r="AJU27" s="443"/>
      <c r="AJV27" s="443"/>
      <c r="AJW27" s="443"/>
      <c r="AJX27" s="443"/>
      <c r="AJY27" s="443"/>
      <c r="AJZ27" s="443"/>
      <c r="AKA27" s="443"/>
      <c r="AKB27" s="443"/>
      <c r="AKC27" s="443"/>
      <c r="AKD27" s="443"/>
      <c r="AKE27" s="443"/>
      <c r="AKF27" s="443"/>
      <c r="AKG27" s="443"/>
      <c r="AKH27" s="443"/>
      <c r="AKI27" s="443"/>
      <c r="AKJ27" s="443"/>
      <c r="AKK27" s="443"/>
      <c r="AKL27" s="443"/>
      <c r="AKM27" s="443"/>
      <c r="AKN27" s="443"/>
      <c r="AKO27" s="443"/>
      <c r="AKP27" s="443"/>
      <c r="AKQ27" s="443"/>
      <c r="AKR27" s="443"/>
      <c r="AKS27" s="443"/>
      <c r="AKT27" s="443"/>
      <c r="AKU27" s="443"/>
      <c r="AKV27" s="443"/>
      <c r="AKW27" s="443"/>
      <c r="AKX27" s="443"/>
      <c r="AKY27" s="443"/>
      <c r="AKZ27" s="443"/>
      <c r="ALA27" s="443"/>
      <c r="ALB27" s="443"/>
      <c r="ALC27" s="443"/>
      <c r="ALD27" s="443"/>
      <c r="ALE27" s="443"/>
      <c r="ALF27" s="443"/>
    </row>
    <row r="28" spans="1:16383" ht="12.75" customHeight="1" x14ac:dyDescent="0.3">
      <c r="A28" s="199">
        <v>71</v>
      </c>
      <c r="B28" s="200" t="s">
        <v>196</v>
      </c>
      <c r="C28" s="216">
        <v>174</v>
      </c>
      <c r="D28" s="216">
        <v>145</v>
      </c>
      <c r="E28" s="216">
        <v>142</v>
      </c>
      <c r="F28" s="216">
        <v>134</v>
      </c>
      <c r="G28" s="216">
        <v>108</v>
      </c>
      <c r="H28" s="216">
        <v>129</v>
      </c>
      <c r="I28" s="216">
        <v>125</v>
      </c>
      <c r="J28" s="216">
        <v>109</v>
      </c>
      <c r="K28" s="216">
        <v>141</v>
      </c>
      <c r="L28" s="216">
        <v>103</v>
      </c>
      <c r="M28" s="216">
        <v>103</v>
      </c>
      <c r="N28" s="216">
        <v>86</v>
      </c>
      <c r="O28" s="219">
        <v>104</v>
      </c>
      <c r="P28" s="216">
        <v>122</v>
      </c>
      <c r="Q28" s="216">
        <v>140</v>
      </c>
      <c r="R28" s="216">
        <v>166</v>
      </c>
      <c r="S28" s="216">
        <v>149</v>
      </c>
      <c r="T28" s="216">
        <v>133</v>
      </c>
      <c r="U28" s="216">
        <v>131</v>
      </c>
      <c r="V28" s="216">
        <v>115</v>
      </c>
      <c r="W28" s="216">
        <v>122</v>
      </c>
      <c r="X28" s="216">
        <v>124</v>
      </c>
      <c r="Y28" s="216">
        <v>142</v>
      </c>
      <c r="Z28" s="216">
        <v>159</v>
      </c>
      <c r="AA28" s="216">
        <v>97</v>
      </c>
      <c r="AB28" s="216">
        <v>124</v>
      </c>
      <c r="AC28" s="216">
        <v>104</v>
      </c>
      <c r="AD28" s="216">
        <v>93</v>
      </c>
      <c r="AE28" s="216">
        <v>102</v>
      </c>
      <c r="AF28" s="216">
        <v>108</v>
      </c>
      <c r="AG28" s="216">
        <v>146</v>
      </c>
      <c r="AH28" s="216">
        <v>87</v>
      </c>
      <c r="AI28" s="216">
        <v>107</v>
      </c>
      <c r="AJ28" s="216">
        <v>106</v>
      </c>
      <c r="AK28" s="216">
        <v>106</v>
      </c>
      <c r="AL28" s="216">
        <v>104</v>
      </c>
      <c r="AM28" s="216">
        <v>114</v>
      </c>
      <c r="AN28" s="216">
        <v>120</v>
      </c>
      <c r="AO28" s="216">
        <v>187</v>
      </c>
      <c r="AP28" s="216">
        <v>161</v>
      </c>
      <c r="AQ28" s="216">
        <v>153</v>
      </c>
      <c r="AR28" s="216">
        <v>159</v>
      </c>
      <c r="AS28" s="216">
        <v>171</v>
      </c>
      <c r="AT28" s="216">
        <v>196</v>
      </c>
      <c r="AU28" s="216">
        <v>153</v>
      </c>
      <c r="AV28" s="216">
        <v>133</v>
      </c>
      <c r="AW28" s="216">
        <v>201</v>
      </c>
      <c r="AX28" s="216">
        <v>197</v>
      </c>
      <c r="AY28" s="216">
        <v>140</v>
      </c>
      <c r="AZ28" s="216">
        <v>153</v>
      </c>
      <c r="BA28" s="216">
        <v>120</v>
      </c>
      <c r="BB28" s="216">
        <v>244</v>
      </c>
      <c r="BC28" s="216">
        <v>197</v>
      </c>
      <c r="BD28" s="216">
        <v>151</v>
      </c>
      <c r="BE28" s="216">
        <v>129</v>
      </c>
      <c r="BF28" s="216">
        <v>134</v>
      </c>
      <c r="BG28" s="226">
        <v>122</v>
      </c>
      <c r="BH28" s="216">
        <v>143</v>
      </c>
      <c r="BI28" s="216">
        <v>95</v>
      </c>
      <c r="BJ28" s="216">
        <v>137</v>
      </c>
      <c r="BK28" s="216">
        <v>170</v>
      </c>
      <c r="BL28" s="226">
        <v>122</v>
      </c>
      <c r="BM28" s="226">
        <v>114</v>
      </c>
      <c r="BN28" s="217">
        <v>124</v>
      </c>
      <c r="BO28" s="217">
        <v>128</v>
      </c>
      <c r="BP28" s="226">
        <v>151</v>
      </c>
      <c r="BQ28" s="226">
        <v>131</v>
      </c>
      <c r="BR28" s="226">
        <v>169</v>
      </c>
      <c r="BS28" s="226">
        <v>155</v>
      </c>
      <c r="BT28" s="226">
        <v>138</v>
      </c>
      <c r="BU28" s="226">
        <v>116</v>
      </c>
      <c r="BV28" s="226">
        <v>104</v>
      </c>
      <c r="BW28" s="139">
        <v>108</v>
      </c>
      <c r="BX28" s="139">
        <v>125</v>
      </c>
      <c r="BY28" s="139">
        <v>175</v>
      </c>
      <c r="BZ28" s="139">
        <v>140</v>
      </c>
      <c r="CA28" s="227">
        <v>100</v>
      </c>
      <c r="CB28" s="227">
        <v>111</v>
      </c>
      <c r="CC28" s="226">
        <v>145</v>
      </c>
      <c r="CD28" s="226">
        <v>122</v>
      </c>
      <c r="CE28" s="226">
        <v>108</v>
      </c>
      <c r="CF28" s="217">
        <v>110</v>
      </c>
      <c r="CG28" s="226">
        <v>148</v>
      </c>
      <c r="CH28" s="227">
        <v>123</v>
      </c>
      <c r="CI28" s="227">
        <v>118</v>
      </c>
      <c r="CJ28" s="226">
        <v>131</v>
      </c>
      <c r="CK28" s="227">
        <v>118</v>
      </c>
      <c r="CL28" s="227">
        <v>120</v>
      </c>
      <c r="CM28" s="227">
        <v>125</v>
      </c>
      <c r="CN28" s="227">
        <v>137</v>
      </c>
      <c r="CO28" s="227">
        <v>173</v>
      </c>
      <c r="CP28" s="227">
        <v>220</v>
      </c>
      <c r="CQ28" s="226">
        <v>227</v>
      </c>
      <c r="CR28" s="227">
        <v>242</v>
      </c>
      <c r="CS28" s="227">
        <v>213</v>
      </c>
      <c r="CT28" s="227">
        <v>258</v>
      </c>
      <c r="CU28" s="226">
        <v>212</v>
      </c>
      <c r="CV28" s="227">
        <v>282</v>
      </c>
      <c r="CW28" s="227">
        <v>216</v>
      </c>
      <c r="CX28" s="227">
        <v>287</v>
      </c>
      <c r="CY28" s="227">
        <v>235</v>
      </c>
      <c r="CZ28" s="226">
        <v>220</v>
      </c>
      <c r="DA28" s="227">
        <v>214</v>
      </c>
      <c r="DB28" s="226">
        <v>273</v>
      </c>
      <c r="DC28" s="227">
        <v>351</v>
      </c>
      <c r="DD28" s="227">
        <v>315</v>
      </c>
      <c r="DE28" s="227">
        <v>189</v>
      </c>
      <c r="DF28" s="227">
        <v>194</v>
      </c>
      <c r="DG28" s="227">
        <v>234</v>
      </c>
      <c r="DH28" s="227">
        <v>259</v>
      </c>
      <c r="DI28" s="226">
        <v>216</v>
      </c>
      <c r="DJ28" s="226">
        <v>211</v>
      </c>
      <c r="DK28" s="226">
        <v>180</v>
      </c>
      <c r="DL28" s="226">
        <v>192</v>
      </c>
      <c r="DM28" s="226">
        <v>167</v>
      </c>
      <c r="DN28" s="226">
        <v>152</v>
      </c>
      <c r="DO28" s="226">
        <v>199</v>
      </c>
      <c r="DP28" s="226">
        <v>201</v>
      </c>
      <c r="DQ28" s="226">
        <v>180</v>
      </c>
      <c r="DR28" s="226">
        <v>213</v>
      </c>
      <c r="DS28" s="226">
        <v>200</v>
      </c>
      <c r="DT28" s="226">
        <v>202</v>
      </c>
      <c r="DU28" s="226">
        <v>230</v>
      </c>
      <c r="DV28" s="226">
        <v>193</v>
      </c>
      <c r="DW28" s="226">
        <v>220</v>
      </c>
      <c r="DX28" s="226">
        <v>192</v>
      </c>
      <c r="DY28" s="226">
        <v>268</v>
      </c>
      <c r="DZ28" s="226">
        <v>214</v>
      </c>
      <c r="EA28" s="226">
        <v>209</v>
      </c>
      <c r="EB28" s="226">
        <v>189</v>
      </c>
      <c r="EC28" s="217">
        <v>251</v>
      </c>
      <c r="ED28" s="226">
        <v>174</v>
      </c>
      <c r="EE28" s="226">
        <v>172</v>
      </c>
      <c r="EF28" s="228">
        <v>168</v>
      </c>
      <c r="EG28" s="228">
        <v>182</v>
      </c>
      <c r="EH28" s="229">
        <v>195</v>
      </c>
      <c r="EI28" s="226">
        <v>207</v>
      </c>
      <c r="EJ28" s="228">
        <v>151</v>
      </c>
      <c r="EK28" s="228">
        <v>166</v>
      </c>
      <c r="EL28" s="228">
        <v>162</v>
      </c>
      <c r="EM28" s="228">
        <v>256</v>
      </c>
      <c r="EN28" s="228">
        <v>225</v>
      </c>
      <c r="EO28" s="228">
        <v>305</v>
      </c>
      <c r="EP28" s="228">
        <v>367</v>
      </c>
      <c r="EQ28" s="228">
        <v>242</v>
      </c>
      <c r="ER28" s="228">
        <v>274</v>
      </c>
      <c r="ES28" s="228">
        <v>262</v>
      </c>
      <c r="ET28" s="228">
        <v>325</v>
      </c>
      <c r="EU28" s="228">
        <v>232</v>
      </c>
      <c r="EV28" s="226">
        <v>272</v>
      </c>
      <c r="EW28" s="228">
        <v>193</v>
      </c>
      <c r="EX28" s="228">
        <v>318</v>
      </c>
      <c r="EY28" s="228">
        <v>236</v>
      </c>
      <c r="EZ28" s="228">
        <v>242</v>
      </c>
      <c r="FA28" s="228">
        <v>182</v>
      </c>
      <c r="FB28" s="228">
        <v>231</v>
      </c>
      <c r="FC28" s="228">
        <v>310</v>
      </c>
      <c r="FD28" s="228">
        <v>269</v>
      </c>
      <c r="FE28" s="228">
        <v>165</v>
      </c>
      <c r="FF28" s="228">
        <v>226</v>
      </c>
      <c r="FG28" s="228">
        <v>178</v>
      </c>
      <c r="FH28" s="206">
        <v>183</v>
      </c>
      <c r="FI28" s="228">
        <v>184</v>
      </c>
      <c r="FJ28" s="228">
        <v>198</v>
      </c>
      <c r="FK28" s="230">
        <v>164</v>
      </c>
      <c r="FL28" s="228">
        <v>141</v>
      </c>
      <c r="FM28" s="229">
        <v>140</v>
      </c>
      <c r="FN28" s="229">
        <v>135</v>
      </c>
      <c r="FO28" s="229">
        <v>171</v>
      </c>
      <c r="FP28" s="229">
        <v>204</v>
      </c>
      <c r="FQ28" s="229">
        <v>228</v>
      </c>
      <c r="FR28" s="226">
        <v>222</v>
      </c>
      <c r="FS28" s="229">
        <v>279</v>
      </c>
      <c r="FT28" s="226">
        <v>249</v>
      </c>
      <c r="FU28" s="226">
        <v>229</v>
      </c>
      <c r="FV28" s="226">
        <v>189</v>
      </c>
      <c r="FW28" s="226">
        <v>180</v>
      </c>
      <c r="FX28" s="226">
        <v>183</v>
      </c>
      <c r="FY28" s="226">
        <v>193</v>
      </c>
      <c r="FZ28" s="226">
        <v>204</v>
      </c>
      <c r="GA28" s="226">
        <v>220</v>
      </c>
      <c r="GB28" s="226">
        <v>188</v>
      </c>
      <c r="GC28" s="226">
        <v>196</v>
      </c>
      <c r="GD28" s="226">
        <v>183</v>
      </c>
      <c r="GE28" s="133">
        <v>212</v>
      </c>
      <c r="GF28" s="133">
        <v>174</v>
      </c>
      <c r="GG28" s="133">
        <v>205</v>
      </c>
      <c r="GH28" s="133">
        <v>166</v>
      </c>
      <c r="GI28" s="133">
        <v>180</v>
      </c>
      <c r="GJ28" s="133">
        <v>200</v>
      </c>
      <c r="GK28" s="133">
        <v>216</v>
      </c>
      <c r="GL28" s="133">
        <v>173</v>
      </c>
      <c r="GM28" s="133">
        <v>192</v>
      </c>
      <c r="GN28" s="122">
        <v>206</v>
      </c>
      <c r="GO28" s="133">
        <v>222</v>
      </c>
      <c r="GP28" s="208">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8">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10">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11">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12">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12">
        <v>128</v>
      </c>
      <c r="UT28" s="212">
        <v>99</v>
      </c>
      <c r="UU28" s="122">
        <v>121</v>
      </c>
      <c r="UV28" s="122">
        <v>145</v>
      </c>
      <c r="UW28" s="122">
        <v>101</v>
      </c>
      <c r="UX28" s="122">
        <v>85</v>
      </c>
      <c r="UY28" s="212">
        <v>114</v>
      </c>
      <c r="UZ28" s="122">
        <v>108</v>
      </c>
      <c r="VA28" s="122">
        <v>64</v>
      </c>
      <c r="VB28" s="122">
        <v>94</v>
      </c>
      <c r="VC28" s="122">
        <v>65</v>
      </c>
      <c r="VD28" s="213">
        <v>117</v>
      </c>
      <c r="VE28" s="122">
        <v>130</v>
      </c>
      <c r="VF28" s="122">
        <v>92</v>
      </c>
      <c r="VG28" s="122">
        <v>79</v>
      </c>
      <c r="VH28" s="122">
        <v>68</v>
      </c>
      <c r="VI28" s="122">
        <v>77</v>
      </c>
      <c r="VJ28" s="122">
        <v>99</v>
      </c>
      <c r="VK28" s="122">
        <v>78</v>
      </c>
      <c r="VL28" s="122">
        <v>93</v>
      </c>
      <c r="VM28" s="122">
        <v>87</v>
      </c>
      <c r="VN28" s="213">
        <v>80</v>
      </c>
      <c r="VO28" s="122">
        <v>52</v>
      </c>
      <c r="VP28" s="122">
        <v>65</v>
      </c>
      <c r="VQ28" s="122">
        <v>81</v>
      </c>
      <c r="VR28" s="122">
        <v>80</v>
      </c>
      <c r="VS28" s="214">
        <v>80</v>
      </c>
      <c r="VT28" s="122">
        <v>117</v>
      </c>
      <c r="VU28" s="122">
        <v>120</v>
      </c>
      <c r="VV28" s="122">
        <v>99</v>
      </c>
      <c r="VW28" s="122">
        <v>93</v>
      </c>
      <c r="VX28" s="122">
        <v>92</v>
      </c>
      <c r="VY28" s="122">
        <v>73</v>
      </c>
      <c r="VZ28" s="122">
        <v>99</v>
      </c>
      <c r="WA28" s="122">
        <v>81</v>
      </c>
      <c r="WB28" s="122">
        <v>75</v>
      </c>
      <c r="WC28" s="122">
        <v>75</v>
      </c>
      <c r="WD28" s="214">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12">
        <v>85</v>
      </c>
      <c r="XL28" s="212">
        <v>91</v>
      </c>
      <c r="XM28" s="212">
        <v>69</v>
      </c>
      <c r="XN28" s="212">
        <v>69</v>
      </c>
      <c r="XO28" s="215">
        <v>71</v>
      </c>
      <c r="XP28" s="213">
        <v>66</v>
      </c>
      <c r="XQ28" s="213">
        <v>74</v>
      </c>
      <c r="XR28" s="213">
        <v>152</v>
      </c>
      <c r="XS28" s="213">
        <v>79</v>
      </c>
      <c r="XT28" s="213">
        <v>106</v>
      </c>
      <c r="XU28" s="213">
        <v>90</v>
      </c>
      <c r="XV28" s="212">
        <v>105</v>
      </c>
      <c r="XW28" s="212">
        <v>69</v>
      </c>
      <c r="XX28" s="212">
        <v>80</v>
      </c>
      <c r="XY28" s="212">
        <v>72</v>
      </c>
      <c r="XZ28" s="212">
        <v>92</v>
      </c>
      <c r="YA28" s="212">
        <v>80</v>
      </c>
      <c r="YB28" s="212">
        <v>89</v>
      </c>
      <c r="YC28" s="212">
        <v>74</v>
      </c>
      <c r="YD28" s="212">
        <v>66</v>
      </c>
      <c r="YE28" s="212">
        <v>82</v>
      </c>
      <c r="YF28" s="212">
        <v>111</v>
      </c>
      <c r="YG28" s="212">
        <v>94</v>
      </c>
      <c r="YH28" s="212">
        <v>80</v>
      </c>
      <c r="YI28" s="212">
        <v>77</v>
      </c>
      <c r="YJ28" s="212">
        <v>74</v>
      </c>
      <c r="YK28" s="212">
        <v>63</v>
      </c>
      <c r="YL28" s="212">
        <v>73</v>
      </c>
      <c r="YM28" s="212">
        <v>68</v>
      </c>
      <c r="YN28" s="212">
        <v>84</v>
      </c>
      <c r="YO28" s="212">
        <v>93</v>
      </c>
      <c r="YP28" s="212">
        <v>85</v>
      </c>
      <c r="YQ28" s="212">
        <v>133</v>
      </c>
      <c r="YR28" s="212">
        <v>125</v>
      </c>
      <c r="YS28" s="212">
        <v>136</v>
      </c>
      <c r="YT28" s="133">
        <v>109</v>
      </c>
      <c r="YU28" s="212">
        <v>129</v>
      </c>
      <c r="YV28" s="212">
        <v>136</v>
      </c>
      <c r="YW28" s="212">
        <v>121</v>
      </c>
      <c r="YX28" s="212">
        <v>124</v>
      </c>
      <c r="YY28" s="212">
        <v>87</v>
      </c>
      <c r="YZ28" s="212">
        <v>144</v>
      </c>
      <c r="ZA28" s="212">
        <v>115</v>
      </c>
      <c r="ZB28" s="212">
        <v>99</v>
      </c>
      <c r="ZC28" s="212">
        <v>84</v>
      </c>
      <c r="ZD28" s="212">
        <v>118</v>
      </c>
      <c r="ZE28" s="210">
        <v>130</v>
      </c>
      <c r="ZF28" s="210">
        <v>98</v>
      </c>
      <c r="ZG28" s="210">
        <v>87</v>
      </c>
      <c r="ZH28" s="210">
        <v>79</v>
      </c>
      <c r="ZI28" s="259">
        <v>100</v>
      </c>
      <c r="ZJ28" s="130">
        <v>79</v>
      </c>
      <c r="ZK28" s="130">
        <v>82</v>
      </c>
      <c r="ZL28" s="130">
        <v>69</v>
      </c>
      <c r="ZM28" s="130">
        <v>86</v>
      </c>
      <c r="ZN28" s="130">
        <v>306</v>
      </c>
      <c r="ZO28" s="130">
        <v>7574</v>
      </c>
      <c r="ZP28" s="210">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54">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40">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41">
        <v>122</v>
      </c>
      <c r="AJF28" s="436">
        <v>94</v>
      </c>
      <c r="AJG28" s="443"/>
      <c r="AJH28" s="443"/>
      <c r="AJI28" s="443"/>
      <c r="AJJ28" s="443"/>
      <c r="AJK28" s="443"/>
      <c r="AJL28" s="443"/>
      <c r="AJM28" s="443"/>
      <c r="AJN28" s="443"/>
      <c r="AJO28" s="443"/>
      <c r="AJP28" s="443"/>
      <c r="AJQ28" s="443"/>
      <c r="AJR28" s="443"/>
      <c r="AJS28" s="443"/>
      <c r="AJT28" s="443"/>
      <c r="AJU28" s="443"/>
      <c r="AJV28" s="443"/>
      <c r="AJW28" s="443"/>
      <c r="AJX28" s="443"/>
      <c r="AJY28" s="443"/>
      <c r="AJZ28" s="443"/>
      <c r="AKA28" s="443"/>
      <c r="AKB28" s="443"/>
      <c r="AKC28" s="443"/>
      <c r="AKD28" s="443"/>
      <c r="AKE28" s="443"/>
      <c r="AKF28" s="443"/>
      <c r="AKG28" s="443"/>
      <c r="AKH28" s="443"/>
      <c r="AKI28" s="443"/>
      <c r="AKJ28" s="443"/>
      <c r="AKK28" s="443"/>
      <c r="AKL28" s="443"/>
      <c r="AKM28" s="443"/>
      <c r="AKN28" s="443"/>
      <c r="AKO28" s="443"/>
      <c r="AKP28" s="443"/>
      <c r="AKQ28" s="443"/>
      <c r="AKR28" s="443"/>
      <c r="AKS28" s="443"/>
      <c r="AKT28" s="443"/>
      <c r="AKU28" s="443"/>
      <c r="AKV28" s="443"/>
      <c r="AKW28" s="443"/>
      <c r="AKX28" s="443"/>
      <c r="AKY28" s="443"/>
      <c r="AKZ28" s="443"/>
      <c r="ALA28" s="443"/>
      <c r="ALB28" s="443"/>
      <c r="ALC28" s="443"/>
      <c r="ALD28" s="443"/>
      <c r="ALE28" s="443"/>
      <c r="ALF28" s="443"/>
    </row>
    <row r="29" spans="1:16383" ht="12.75" customHeight="1" x14ac:dyDescent="0.3">
      <c r="A29" s="199">
        <v>72</v>
      </c>
      <c r="B29" s="200" t="s">
        <v>197</v>
      </c>
      <c r="C29" s="216">
        <v>567</v>
      </c>
      <c r="D29" s="216">
        <v>542</v>
      </c>
      <c r="E29" s="216">
        <v>525</v>
      </c>
      <c r="F29" s="216">
        <v>451</v>
      </c>
      <c r="G29" s="216">
        <v>420</v>
      </c>
      <c r="H29" s="216">
        <v>372</v>
      </c>
      <c r="I29" s="216">
        <v>387</v>
      </c>
      <c r="J29" s="216">
        <v>380</v>
      </c>
      <c r="K29" s="216">
        <v>402</v>
      </c>
      <c r="L29" s="216">
        <v>355</v>
      </c>
      <c r="M29" s="216">
        <v>351</v>
      </c>
      <c r="N29" s="216">
        <v>416</v>
      </c>
      <c r="O29" s="219">
        <v>552</v>
      </c>
      <c r="P29" s="216">
        <v>375</v>
      </c>
      <c r="Q29" s="216">
        <v>342</v>
      </c>
      <c r="R29" s="216">
        <v>327</v>
      </c>
      <c r="S29" s="216">
        <v>300</v>
      </c>
      <c r="T29" s="216">
        <v>311</v>
      </c>
      <c r="U29" s="216">
        <v>317</v>
      </c>
      <c r="V29" s="216">
        <v>349</v>
      </c>
      <c r="W29" s="216">
        <v>268</v>
      </c>
      <c r="X29" s="216">
        <v>328</v>
      </c>
      <c r="Y29" s="216">
        <v>375</v>
      </c>
      <c r="Z29" s="216">
        <v>475</v>
      </c>
      <c r="AA29" s="216">
        <v>552</v>
      </c>
      <c r="AB29" s="216">
        <v>432</v>
      </c>
      <c r="AC29" s="216">
        <v>438</v>
      </c>
      <c r="AD29" s="216">
        <v>361</v>
      </c>
      <c r="AE29" s="216">
        <v>319</v>
      </c>
      <c r="AF29" s="216">
        <v>331</v>
      </c>
      <c r="AG29" s="216">
        <v>356</v>
      </c>
      <c r="AH29" s="216">
        <v>332</v>
      </c>
      <c r="AI29" s="216">
        <v>318</v>
      </c>
      <c r="AJ29" s="216">
        <v>294</v>
      </c>
      <c r="AK29" s="216">
        <v>287</v>
      </c>
      <c r="AL29" s="216">
        <v>347</v>
      </c>
      <c r="AM29" s="216">
        <v>337</v>
      </c>
      <c r="AN29" s="216">
        <v>325</v>
      </c>
      <c r="AO29" s="216">
        <v>388</v>
      </c>
      <c r="AP29" s="216">
        <v>430</v>
      </c>
      <c r="AQ29" s="216">
        <v>375</v>
      </c>
      <c r="AR29" s="216">
        <v>385</v>
      </c>
      <c r="AS29" s="216">
        <v>439</v>
      </c>
      <c r="AT29" s="216">
        <v>468</v>
      </c>
      <c r="AU29" s="216">
        <v>414</v>
      </c>
      <c r="AV29" s="216">
        <v>354</v>
      </c>
      <c r="AW29" s="216">
        <v>531</v>
      </c>
      <c r="AX29" s="216">
        <v>530</v>
      </c>
      <c r="AY29" s="216">
        <v>586</v>
      </c>
      <c r="AZ29" s="216">
        <v>723</v>
      </c>
      <c r="BA29" s="216">
        <v>551</v>
      </c>
      <c r="BB29" s="216">
        <v>614</v>
      </c>
      <c r="BC29" s="216">
        <v>681</v>
      </c>
      <c r="BD29" s="216">
        <v>649</v>
      </c>
      <c r="BE29" s="216">
        <v>475</v>
      </c>
      <c r="BF29" s="216">
        <v>545</v>
      </c>
      <c r="BG29" s="226">
        <v>489</v>
      </c>
      <c r="BH29" s="216">
        <v>404</v>
      </c>
      <c r="BI29" s="216">
        <v>443</v>
      </c>
      <c r="BJ29" s="216">
        <v>415</v>
      </c>
      <c r="BK29" s="216">
        <v>401</v>
      </c>
      <c r="BL29" s="226">
        <v>389</v>
      </c>
      <c r="BM29" s="226">
        <v>369</v>
      </c>
      <c r="BN29" s="217">
        <v>385</v>
      </c>
      <c r="BO29" s="217">
        <v>579</v>
      </c>
      <c r="BP29" s="226">
        <v>411</v>
      </c>
      <c r="BQ29" s="226">
        <v>389</v>
      </c>
      <c r="BR29" s="226">
        <v>377</v>
      </c>
      <c r="BS29" s="226">
        <v>336</v>
      </c>
      <c r="BT29" s="226">
        <v>360</v>
      </c>
      <c r="BU29" s="226">
        <v>364</v>
      </c>
      <c r="BV29" s="226">
        <v>381</v>
      </c>
      <c r="BW29" s="139">
        <v>342</v>
      </c>
      <c r="BX29" s="139">
        <v>361</v>
      </c>
      <c r="BY29" s="139">
        <v>408</v>
      </c>
      <c r="BZ29" s="139">
        <v>604</v>
      </c>
      <c r="CA29" s="227">
        <v>552</v>
      </c>
      <c r="CB29" s="227">
        <v>423</v>
      </c>
      <c r="CC29" s="226">
        <v>551</v>
      </c>
      <c r="CD29" s="226">
        <v>390</v>
      </c>
      <c r="CE29" s="226">
        <v>396</v>
      </c>
      <c r="CF29" s="217">
        <v>522</v>
      </c>
      <c r="CG29" s="226">
        <v>421</v>
      </c>
      <c r="CH29" s="227">
        <v>421</v>
      </c>
      <c r="CI29" s="227">
        <v>408</v>
      </c>
      <c r="CJ29" s="226">
        <v>435</v>
      </c>
      <c r="CK29" s="227">
        <v>406</v>
      </c>
      <c r="CL29" s="227">
        <v>480</v>
      </c>
      <c r="CM29" s="227">
        <v>413</v>
      </c>
      <c r="CN29" s="227">
        <v>455</v>
      </c>
      <c r="CO29" s="227">
        <v>475</v>
      </c>
      <c r="CP29" s="227">
        <v>570</v>
      </c>
      <c r="CQ29" s="226">
        <v>526</v>
      </c>
      <c r="CR29" s="227">
        <v>533</v>
      </c>
      <c r="CS29" s="227">
        <v>619</v>
      </c>
      <c r="CT29" s="227">
        <v>656</v>
      </c>
      <c r="CU29" s="226">
        <v>607</v>
      </c>
      <c r="CV29" s="227">
        <v>782</v>
      </c>
      <c r="CW29" s="227">
        <v>625</v>
      </c>
      <c r="CX29" s="227">
        <v>745</v>
      </c>
      <c r="CY29" s="227">
        <v>777</v>
      </c>
      <c r="CZ29" s="226">
        <v>782</v>
      </c>
      <c r="DA29" s="227">
        <v>873</v>
      </c>
      <c r="DB29" s="226">
        <v>890</v>
      </c>
      <c r="DC29" s="227">
        <v>1364</v>
      </c>
      <c r="DD29" s="227">
        <v>1326</v>
      </c>
      <c r="DE29" s="227">
        <v>857</v>
      </c>
      <c r="DF29" s="227">
        <v>904</v>
      </c>
      <c r="DG29" s="227">
        <v>877</v>
      </c>
      <c r="DH29" s="227">
        <v>886</v>
      </c>
      <c r="DI29" s="226">
        <v>822</v>
      </c>
      <c r="DJ29" s="226">
        <v>878</v>
      </c>
      <c r="DK29" s="226">
        <v>784</v>
      </c>
      <c r="DL29" s="226">
        <v>737</v>
      </c>
      <c r="DM29" s="226">
        <v>766</v>
      </c>
      <c r="DN29" s="226">
        <v>806</v>
      </c>
      <c r="DO29" s="226">
        <v>861</v>
      </c>
      <c r="DP29" s="226">
        <v>649</v>
      </c>
      <c r="DQ29" s="226">
        <v>577</v>
      </c>
      <c r="DR29" s="226">
        <v>547</v>
      </c>
      <c r="DS29" s="226">
        <v>624</v>
      </c>
      <c r="DT29" s="226">
        <v>521</v>
      </c>
      <c r="DU29" s="226">
        <v>660</v>
      </c>
      <c r="DV29" s="226">
        <v>578</v>
      </c>
      <c r="DW29" s="226">
        <v>548</v>
      </c>
      <c r="DX29" s="226">
        <v>688</v>
      </c>
      <c r="DY29" s="226">
        <v>676</v>
      </c>
      <c r="DZ29" s="226">
        <v>825</v>
      </c>
      <c r="EA29" s="226">
        <v>891</v>
      </c>
      <c r="EB29" s="226">
        <v>623</v>
      </c>
      <c r="EC29" s="217">
        <v>858</v>
      </c>
      <c r="ED29" s="226">
        <v>644</v>
      </c>
      <c r="EE29" s="226">
        <v>595</v>
      </c>
      <c r="EF29" s="228">
        <v>610</v>
      </c>
      <c r="EG29" s="228">
        <v>668</v>
      </c>
      <c r="EH29" s="229">
        <v>634</v>
      </c>
      <c r="EI29" s="226">
        <v>616</v>
      </c>
      <c r="EJ29" s="228">
        <v>564</v>
      </c>
      <c r="EK29" s="228">
        <v>643</v>
      </c>
      <c r="EL29" s="228">
        <v>592</v>
      </c>
      <c r="EM29" s="228">
        <v>722</v>
      </c>
      <c r="EN29" s="228">
        <v>719</v>
      </c>
      <c r="EO29" s="228">
        <v>767</v>
      </c>
      <c r="EP29" s="228">
        <v>850</v>
      </c>
      <c r="EQ29" s="228">
        <v>738</v>
      </c>
      <c r="ER29" s="228">
        <v>832</v>
      </c>
      <c r="ES29" s="228">
        <v>832</v>
      </c>
      <c r="ET29" s="228">
        <v>972</v>
      </c>
      <c r="EU29" s="228">
        <v>831</v>
      </c>
      <c r="EV29" s="226">
        <v>901</v>
      </c>
      <c r="EW29" s="228">
        <v>657</v>
      </c>
      <c r="EX29" s="228">
        <v>1085</v>
      </c>
      <c r="EY29" s="228">
        <v>871</v>
      </c>
      <c r="EZ29" s="228">
        <v>1033</v>
      </c>
      <c r="FA29" s="228">
        <v>1110</v>
      </c>
      <c r="FB29" s="228">
        <v>936</v>
      </c>
      <c r="FC29" s="228">
        <v>1127</v>
      </c>
      <c r="FD29" s="228">
        <v>1132</v>
      </c>
      <c r="FE29" s="228">
        <v>787</v>
      </c>
      <c r="FF29" s="228">
        <v>887</v>
      </c>
      <c r="FG29" s="228">
        <v>759</v>
      </c>
      <c r="FH29" s="206">
        <v>718</v>
      </c>
      <c r="FI29" s="228">
        <v>617</v>
      </c>
      <c r="FJ29" s="228">
        <v>635</v>
      </c>
      <c r="FK29" s="230">
        <v>641</v>
      </c>
      <c r="FL29" s="228">
        <v>675</v>
      </c>
      <c r="FM29" s="229">
        <v>637</v>
      </c>
      <c r="FN29" s="229">
        <v>747</v>
      </c>
      <c r="FO29" s="229">
        <v>778</v>
      </c>
      <c r="FP29" s="229">
        <v>757</v>
      </c>
      <c r="FQ29" s="229">
        <v>573</v>
      </c>
      <c r="FR29" s="226">
        <v>617</v>
      </c>
      <c r="FS29" s="229">
        <v>565</v>
      </c>
      <c r="FT29" s="226">
        <v>646</v>
      </c>
      <c r="FU29" s="226">
        <v>601</v>
      </c>
      <c r="FV29" s="226">
        <v>632</v>
      </c>
      <c r="FW29" s="226">
        <v>648</v>
      </c>
      <c r="FX29" s="226">
        <v>557</v>
      </c>
      <c r="FY29" s="226">
        <v>695</v>
      </c>
      <c r="FZ29" s="226">
        <v>796</v>
      </c>
      <c r="GA29" s="226">
        <v>811</v>
      </c>
      <c r="GB29" s="226">
        <v>678</v>
      </c>
      <c r="GC29" s="226">
        <v>582</v>
      </c>
      <c r="GD29" s="226">
        <v>614</v>
      </c>
      <c r="GE29" s="133">
        <v>548</v>
      </c>
      <c r="GF29" s="133">
        <v>548</v>
      </c>
      <c r="GG29" s="133">
        <v>553</v>
      </c>
      <c r="GH29" s="133">
        <v>537</v>
      </c>
      <c r="GI29" s="133">
        <v>562</v>
      </c>
      <c r="GJ29" s="133">
        <v>594</v>
      </c>
      <c r="GK29" s="133">
        <v>613</v>
      </c>
      <c r="GL29" s="133">
        <v>568</v>
      </c>
      <c r="GM29" s="133">
        <v>647</v>
      </c>
      <c r="GN29" s="122">
        <v>558</v>
      </c>
      <c r="GO29" s="133">
        <v>655</v>
      </c>
      <c r="GP29" s="208">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8">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10">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11">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12">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12">
        <v>298</v>
      </c>
      <c r="UT29" s="212">
        <v>264</v>
      </c>
      <c r="UU29" s="122">
        <v>320</v>
      </c>
      <c r="UV29" s="122">
        <v>292</v>
      </c>
      <c r="UW29" s="122">
        <v>306</v>
      </c>
      <c r="UX29" s="122">
        <v>238</v>
      </c>
      <c r="UY29" s="212">
        <v>349</v>
      </c>
      <c r="UZ29" s="122">
        <v>309</v>
      </c>
      <c r="VA29" s="122">
        <v>364</v>
      </c>
      <c r="VB29" s="122">
        <v>551</v>
      </c>
      <c r="VC29" s="122">
        <v>297</v>
      </c>
      <c r="VD29" s="213">
        <v>352</v>
      </c>
      <c r="VE29" s="122">
        <v>438</v>
      </c>
      <c r="VF29" s="122">
        <v>423</v>
      </c>
      <c r="VG29" s="122">
        <v>357</v>
      </c>
      <c r="VH29" s="122">
        <v>370</v>
      </c>
      <c r="VI29" s="122">
        <v>370</v>
      </c>
      <c r="VJ29" s="122">
        <v>322</v>
      </c>
      <c r="VK29" s="122">
        <v>284</v>
      </c>
      <c r="VL29" s="122">
        <v>332</v>
      </c>
      <c r="VM29" s="122">
        <v>331</v>
      </c>
      <c r="VN29" s="213">
        <v>306</v>
      </c>
      <c r="VO29" s="122">
        <v>317</v>
      </c>
      <c r="VP29" s="122">
        <v>323</v>
      </c>
      <c r="VQ29" s="122">
        <v>358</v>
      </c>
      <c r="VR29" s="122">
        <v>285</v>
      </c>
      <c r="VS29" s="214">
        <v>248</v>
      </c>
      <c r="VT29" s="122">
        <v>256</v>
      </c>
      <c r="VU29" s="122">
        <v>236</v>
      </c>
      <c r="VV29" s="122">
        <v>236</v>
      </c>
      <c r="VW29" s="122">
        <v>266</v>
      </c>
      <c r="VX29" s="122">
        <v>264</v>
      </c>
      <c r="VY29" s="122">
        <v>275</v>
      </c>
      <c r="VZ29" s="122">
        <v>309</v>
      </c>
      <c r="WA29" s="122">
        <v>254</v>
      </c>
      <c r="WB29" s="122">
        <v>377</v>
      </c>
      <c r="WC29" s="122">
        <v>367</v>
      </c>
      <c r="WD29" s="214">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12">
        <v>352</v>
      </c>
      <c r="XL29" s="212">
        <v>338</v>
      </c>
      <c r="XM29" s="212">
        <v>401</v>
      </c>
      <c r="XN29" s="212">
        <v>325</v>
      </c>
      <c r="XO29" s="215">
        <v>301</v>
      </c>
      <c r="XP29" s="213">
        <v>333</v>
      </c>
      <c r="XQ29" s="213">
        <v>365</v>
      </c>
      <c r="XR29" s="213">
        <v>322</v>
      </c>
      <c r="XS29" s="213">
        <v>257</v>
      </c>
      <c r="XT29" s="213">
        <v>286</v>
      </c>
      <c r="XU29" s="213">
        <v>242</v>
      </c>
      <c r="XV29" s="212">
        <v>284</v>
      </c>
      <c r="XW29" s="212">
        <v>319</v>
      </c>
      <c r="XX29" s="212">
        <v>302</v>
      </c>
      <c r="XY29" s="212">
        <v>307</v>
      </c>
      <c r="XZ29" s="212">
        <v>292</v>
      </c>
      <c r="YA29" s="212">
        <v>272</v>
      </c>
      <c r="YB29" s="212">
        <v>431</v>
      </c>
      <c r="YC29" s="212">
        <v>445</v>
      </c>
      <c r="YD29" s="212">
        <v>331</v>
      </c>
      <c r="YE29" s="212">
        <v>387</v>
      </c>
      <c r="YF29" s="212">
        <v>298</v>
      </c>
      <c r="YG29" s="212">
        <v>242</v>
      </c>
      <c r="YH29" s="212">
        <v>287</v>
      </c>
      <c r="YI29" s="212">
        <v>281</v>
      </c>
      <c r="YJ29" s="212">
        <v>323</v>
      </c>
      <c r="YK29" s="212">
        <v>278</v>
      </c>
      <c r="YL29" s="212">
        <v>259</v>
      </c>
      <c r="YM29" s="212">
        <v>296</v>
      </c>
      <c r="YN29" s="212">
        <v>309</v>
      </c>
      <c r="YO29" s="212">
        <v>296</v>
      </c>
      <c r="YP29" s="212">
        <v>276</v>
      </c>
      <c r="YQ29" s="212">
        <v>378</v>
      </c>
      <c r="YR29" s="212">
        <v>388</v>
      </c>
      <c r="YS29" s="212">
        <v>305</v>
      </c>
      <c r="YT29" s="133">
        <v>323</v>
      </c>
      <c r="YU29" s="212">
        <v>367</v>
      </c>
      <c r="YV29" s="212">
        <v>410</v>
      </c>
      <c r="YW29" s="212">
        <v>325</v>
      </c>
      <c r="YX29" s="212">
        <v>358</v>
      </c>
      <c r="YY29" s="212">
        <v>320</v>
      </c>
      <c r="YZ29" s="212">
        <v>441</v>
      </c>
      <c r="ZA29" s="212">
        <v>386</v>
      </c>
      <c r="ZB29" s="212">
        <v>537</v>
      </c>
      <c r="ZC29" s="212">
        <v>479</v>
      </c>
      <c r="ZD29" s="212">
        <v>516</v>
      </c>
      <c r="ZE29" s="210">
        <v>539</v>
      </c>
      <c r="ZF29" s="210">
        <v>431</v>
      </c>
      <c r="ZG29" s="210">
        <v>391</v>
      </c>
      <c r="ZH29" s="210">
        <v>438</v>
      </c>
      <c r="ZI29" s="259">
        <v>388</v>
      </c>
      <c r="ZJ29" s="130">
        <v>350</v>
      </c>
      <c r="ZK29" s="130">
        <v>298</v>
      </c>
      <c r="ZL29" s="130">
        <v>318</v>
      </c>
      <c r="ZM29" s="130">
        <v>523</v>
      </c>
      <c r="ZN29" s="130">
        <v>3647</v>
      </c>
      <c r="ZO29" s="130">
        <v>41309</v>
      </c>
      <c r="ZP29" s="210">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54">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40">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41">
        <v>506</v>
      </c>
      <c r="AJF29" s="436">
        <v>494</v>
      </c>
      <c r="AJG29" s="443"/>
      <c r="AJH29" s="443"/>
      <c r="AJI29" s="443"/>
      <c r="AJJ29" s="443"/>
      <c r="AJK29" s="443"/>
      <c r="AJL29" s="443"/>
      <c r="AJM29" s="443"/>
      <c r="AJN29" s="443"/>
      <c r="AJO29" s="443"/>
      <c r="AJP29" s="443"/>
      <c r="AJQ29" s="443"/>
      <c r="AJR29" s="443"/>
      <c r="AJS29" s="443"/>
      <c r="AJT29" s="443"/>
      <c r="AJU29" s="443"/>
      <c r="AJV29" s="443"/>
      <c r="AJW29" s="443"/>
      <c r="AJX29" s="443"/>
      <c r="AJY29" s="443"/>
      <c r="AJZ29" s="443"/>
      <c r="AKA29" s="443"/>
      <c r="AKB29" s="443"/>
      <c r="AKC29" s="443"/>
      <c r="AKD29" s="443"/>
      <c r="AKE29" s="443"/>
      <c r="AKF29" s="443"/>
      <c r="AKG29" s="443"/>
      <c r="AKH29" s="443"/>
      <c r="AKI29" s="443"/>
      <c r="AKJ29" s="443"/>
      <c r="AKK29" s="443"/>
      <c r="AKL29" s="443"/>
      <c r="AKM29" s="443"/>
      <c r="AKN29" s="443"/>
      <c r="AKO29" s="443"/>
      <c r="AKP29" s="443"/>
      <c r="AKQ29" s="443"/>
      <c r="AKR29" s="443"/>
      <c r="AKS29" s="443"/>
      <c r="AKT29" s="443"/>
      <c r="AKU29" s="443"/>
      <c r="AKV29" s="443"/>
      <c r="AKW29" s="443"/>
      <c r="AKX29" s="443"/>
      <c r="AKY29" s="443"/>
      <c r="AKZ29" s="443"/>
      <c r="ALA29" s="443"/>
      <c r="ALB29" s="443"/>
      <c r="ALC29" s="443"/>
      <c r="ALD29" s="443"/>
      <c r="ALE29" s="443"/>
      <c r="ALF29" s="443"/>
    </row>
    <row r="30" spans="1:16383" ht="12.75" customHeight="1" x14ac:dyDescent="0.3">
      <c r="A30" s="199">
        <v>81</v>
      </c>
      <c r="B30" s="200" t="s">
        <v>198</v>
      </c>
      <c r="C30" s="216">
        <v>230</v>
      </c>
      <c r="D30" s="216">
        <v>217</v>
      </c>
      <c r="E30" s="216">
        <v>225</v>
      </c>
      <c r="F30" s="216">
        <v>228</v>
      </c>
      <c r="G30" s="216">
        <v>196</v>
      </c>
      <c r="H30" s="216">
        <v>206</v>
      </c>
      <c r="I30" s="216">
        <v>172</v>
      </c>
      <c r="J30" s="216">
        <v>180</v>
      </c>
      <c r="K30" s="216">
        <v>166</v>
      </c>
      <c r="L30" s="216">
        <v>184</v>
      </c>
      <c r="M30" s="216">
        <v>185</v>
      </c>
      <c r="N30" s="216">
        <v>169</v>
      </c>
      <c r="O30" s="219">
        <v>225</v>
      </c>
      <c r="P30" s="216">
        <v>185</v>
      </c>
      <c r="Q30" s="216">
        <v>184</v>
      </c>
      <c r="R30" s="216">
        <v>165</v>
      </c>
      <c r="S30" s="216">
        <v>194</v>
      </c>
      <c r="T30" s="216">
        <v>177</v>
      </c>
      <c r="U30" s="216">
        <v>184</v>
      </c>
      <c r="V30" s="216">
        <v>177</v>
      </c>
      <c r="W30" s="216">
        <v>152</v>
      </c>
      <c r="X30" s="216">
        <v>183</v>
      </c>
      <c r="Y30" s="216">
        <v>178</v>
      </c>
      <c r="Z30" s="216">
        <v>185</v>
      </c>
      <c r="AA30" s="216">
        <v>170</v>
      </c>
      <c r="AB30" s="216">
        <v>214</v>
      </c>
      <c r="AC30" s="216">
        <v>196</v>
      </c>
      <c r="AD30" s="216">
        <v>164</v>
      </c>
      <c r="AE30" s="216">
        <v>159</v>
      </c>
      <c r="AF30" s="216">
        <v>214</v>
      </c>
      <c r="AG30" s="216">
        <v>155</v>
      </c>
      <c r="AH30" s="216">
        <v>142</v>
      </c>
      <c r="AI30" s="216">
        <v>148</v>
      </c>
      <c r="AJ30" s="216">
        <v>157</v>
      </c>
      <c r="AK30" s="216">
        <v>157</v>
      </c>
      <c r="AL30" s="216">
        <v>170</v>
      </c>
      <c r="AM30" s="216">
        <v>198</v>
      </c>
      <c r="AN30" s="216">
        <v>176</v>
      </c>
      <c r="AO30" s="216">
        <v>195</v>
      </c>
      <c r="AP30" s="216">
        <v>208</v>
      </c>
      <c r="AQ30" s="216">
        <v>190</v>
      </c>
      <c r="AR30" s="216">
        <v>227</v>
      </c>
      <c r="AS30" s="216">
        <v>162</v>
      </c>
      <c r="AT30" s="216">
        <v>218</v>
      </c>
      <c r="AU30" s="216">
        <v>213</v>
      </c>
      <c r="AV30" s="216">
        <v>159</v>
      </c>
      <c r="AW30" s="216">
        <v>250</v>
      </c>
      <c r="AX30" s="216">
        <v>244</v>
      </c>
      <c r="AY30" s="216">
        <v>257</v>
      </c>
      <c r="AZ30" s="216">
        <v>241</v>
      </c>
      <c r="BA30" s="216">
        <v>175</v>
      </c>
      <c r="BB30" s="216">
        <v>253</v>
      </c>
      <c r="BC30" s="216">
        <v>264</v>
      </c>
      <c r="BD30" s="216">
        <v>235</v>
      </c>
      <c r="BE30" s="216">
        <v>195</v>
      </c>
      <c r="BF30" s="216">
        <v>232</v>
      </c>
      <c r="BG30" s="226">
        <v>220</v>
      </c>
      <c r="BH30" s="216">
        <v>186</v>
      </c>
      <c r="BI30" s="216">
        <v>186</v>
      </c>
      <c r="BJ30" s="216">
        <v>209</v>
      </c>
      <c r="BK30" s="216">
        <v>181</v>
      </c>
      <c r="BL30" s="226">
        <v>201</v>
      </c>
      <c r="BM30" s="226">
        <v>199</v>
      </c>
      <c r="BN30" s="217">
        <v>195</v>
      </c>
      <c r="BO30" s="217">
        <v>205</v>
      </c>
      <c r="BP30" s="226">
        <v>213</v>
      </c>
      <c r="BQ30" s="226">
        <v>193</v>
      </c>
      <c r="BR30" s="226">
        <v>210</v>
      </c>
      <c r="BS30" s="226">
        <v>230</v>
      </c>
      <c r="BT30" s="226">
        <v>185</v>
      </c>
      <c r="BU30" s="226">
        <v>203</v>
      </c>
      <c r="BV30" s="226">
        <v>200</v>
      </c>
      <c r="BW30" s="139">
        <v>178</v>
      </c>
      <c r="BX30" s="139">
        <v>217</v>
      </c>
      <c r="BY30" s="139">
        <v>228</v>
      </c>
      <c r="BZ30" s="139">
        <v>242</v>
      </c>
      <c r="CA30" s="227">
        <v>217</v>
      </c>
      <c r="CB30" s="227">
        <v>207</v>
      </c>
      <c r="CC30" s="226">
        <v>274</v>
      </c>
      <c r="CD30" s="226">
        <v>197</v>
      </c>
      <c r="CE30" s="226">
        <v>218</v>
      </c>
      <c r="CF30" s="217">
        <v>232</v>
      </c>
      <c r="CG30" s="226">
        <v>239</v>
      </c>
      <c r="CH30" s="227">
        <v>195</v>
      </c>
      <c r="CI30" s="227">
        <v>214</v>
      </c>
      <c r="CJ30" s="226">
        <v>213</v>
      </c>
      <c r="CK30" s="227">
        <v>213</v>
      </c>
      <c r="CL30" s="227">
        <v>224</v>
      </c>
      <c r="CM30" s="227">
        <v>211</v>
      </c>
      <c r="CN30" s="227">
        <v>210</v>
      </c>
      <c r="CO30" s="227">
        <v>254</v>
      </c>
      <c r="CP30" s="227">
        <v>320</v>
      </c>
      <c r="CQ30" s="226">
        <v>300</v>
      </c>
      <c r="CR30" s="227">
        <v>303</v>
      </c>
      <c r="CS30" s="227">
        <v>316</v>
      </c>
      <c r="CT30" s="227">
        <v>353</v>
      </c>
      <c r="CU30" s="226">
        <v>352</v>
      </c>
      <c r="CV30" s="227">
        <v>360</v>
      </c>
      <c r="CW30" s="227">
        <v>307</v>
      </c>
      <c r="CX30" s="227">
        <v>398</v>
      </c>
      <c r="CY30" s="227">
        <v>328</v>
      </c>
      <c r="CZ30" s="226">
        <v>308</v>
      </c>
      <c r="DA30" s="227">
        <v>364</v>
      </c>
      <c r="DB30" s="226">
        <v>372</v>
      </c>
      <c r="DC30" s="227">
        <v>510</v>
      </c>
      <c r="DD30" s="227">
        <v>431</v>
      </c>
      <c r="DE30" s="227">
        <v>316</v>
      </c>
      <c r="DF30" s="227">
        <v>354</v>
      </c>
      <c r="DG30" s="227">
        <v>397</v>
      </c>
      <c r="DH30" s="227">
        <v>378</v>
      </c>
      <c r="DI30" s="226">
        <v>331</v>
      </c>
      <c r="DJ30" s="226">
        <v>389</v>
      </c>
      <c r="DK30" s="226">
        <v>344</v>
      </c>
      <c r="DL30" s="226">
        <v>334</v>
      </c>
      <c r="DM30" s="226">
        <v>344</v>
      </c>
      <c r="DN30" s="226">
        <v>326</v>
      </c>
      <c r="DO30" s="226">
        <v>343</v>
      </c>
      <c r="DP30" s="226">
        <v>371</v>
      </c>
      <c r="DQ30" s="226">
        <v>346</v>
      </c>
      <c r="DR30" s="226">
        <v>322</v>
      </c>
      <c r="DS30" s="226">
        <v>326</v>
      </c>
      <c r="DT30" s="226">
        <v>280</v>
      </c>
      <c r="DU30" s="226">
        <v>339</v>
      </c>
      <c r="DV30" s="226">
        <v>343</v>
      </c>
      <c r="DW30" s="226">
        <v>339</v>
      </c>
      <c r="DX30" s="226">
        <v>329</v>
      </c>
      <c r="DY30" s="226">
        <v>322</v>
      </c>
      <c r="DZ30" s="226">
        <v>319</v>
      </c>
      <c r="EA30" s="226">
        <v>362</v>
      </c>
      <c r="EB30" s="226">
        <v>305</v>
      </c>
      <c r="EC30" s="217">
        <v>410</v>
      </c>
      <c r="ED30" s="226">
        <v>336</v>
      </c>
      <c r="EE30" s="226">
        <v>278</v>
      </c>
      <c r="EF30" s="228">
        <v>274</v>
      </c>
      <c r="EG30" s="228">
        <v>346</v>
      </c>
      <c r="EH30" s="229">
        <v>319</v>
      </c>
      <c r="EI30" s="226">
        <v>296</v>
      </c>
      <c r="EJ30" s="228">
        <v>309</v>
      </c>
      <c r="EK30" s="228">
        <v>352</v>
      </c>
      <c r="EL30" s="228">
        <v>318</v>
      </c>
      <c r="EM30" s="228">
        <v>320</v>
      </c>
      <c r="EN30" s="228">
        <v>315</v>
      </c>
      <c r="EO30" s="228">
        <v>353</v>
      </c>
      <c r="EP30" s="228">
        <v>441</v>
      </c>
      <c r="EQ30" s="228">
        <v>360</v>
      </c>
      <c r="ER30" s="228">
        <v>349</v>
      </c>
      <c r="ES30" s="228">
        <v>378</v>
      </c>
      <c r="ET30" s="228">
        <v>449</v>
      </c>
      <c r="EU30" s="228">
        <v>404</v>
      </c>
      <c r="EV30" s="226">
        <v>413</v>
      </c>
      <c r="EW30" s="228">
        <v>262</v>
      </c>
      <c r="EX30" s="228">
        <v>498</v>
      </c>
      <c r="EY30" s="228">
        <v>385</v>
      </c>
      <c r="EZ30" s="228">
        <v>396</v>
      </c>
      <c r="FA30" s="228">
        <v>298</v>
      </c>
      <c r="FB30" s="228">
        <v>376</v>
      </c>
      <c r="FC30" s="228">
        <v>457</v>
      </c>
      <c r="FD30" s="228">
        <v>468</v>
      </c>
      <c r="FE30" s="228">
        <v>355</v>
      </c>
      <c r="FF30" s="228">
        <v>368</v>
      </c>
      <c r="FG30" s="228">
        <v>389</v>
      </c>
      <c r="FH30" s="206">
        <v>355</v>
      </c>
      <c r="FI30" s="228">
        <v>318</v>
      </c>
      <c r="FJ30" s="228">
        <v>328</v>
      </c>
      <c r="FK30" s="230">
        <v>340</v>
      </c>
      <c r="FL30" s="228">
        <v>337</v>
      </c>
      <c r="FM30" s="229">
        <v>346</v>
      </c>
      <c r="FN30" s="229">
        <v>281</v>
      </c>
      <c r="FO30" s="229">
        <v>333</v>
      </c>
      <c r="FP30" s="229">
        <v>385</v>
      </c>
      <c r="FQ30" s="229">
        <v>315</v>
      </c>
      <c r="FR30" s="226">
        <v>303</v>
      </c>
      <c r="FS30" s="229">
        <v>292</v>
      </c>
      <c r="FT30" s="226">
        <v>282</v>
      </c>
      <c r="FU30" s="226">
        <v>275</v>
      </c>
      <c r="FV30" s="226">
        <v>249</v>
      </c>
      <c r="FW30" s="226">
        <v>284</v>
      </c>
      <c r="FX30" s="226">
        <v>248</v>
      </c>
      <c r="FY30" s="226">
        <v>276</v>
      </c>
      <c r="FZ30" s="226">
        <v>263</v>
      </c>
      <c r="GA30" s="226">
        <v>273</v>
      </c>
      <c r="GB30" s="226">
        <v>340</v>
      </c>
      <c r="GC30" s="226">
        <v>274</v>
      </c>
      <c r="GD30" s="226">
        <v>250</v>
      </c>
      <c r="GE30" s="133">
        <v>246</v>
      </c>
      <c r="GF30" s="133">
        <v>280</v>
      </c>
      <c r="GG30" s="133">
        <v>272</v>
      </c>
      <c r="GH30" s="133">
        <v>243</v>
      </c>
      <c r="GI30" s="133">
        <v>242</v>
      </c>
      <c r="GJ30" s="133">
        <v>261</v>
      </c>
      <c r="GK30" s="133">
        <v>377</v>
      </c>
      <c r="GL30" s="133">
        <v>267</v>
      </c>
      <c r="GM30" s="133">
        <v>262</v>
      </c>
      <c r="GN30" s="122">
        <v>247</v>
      </c>
      <c r="GO30" s="133">
        <v>304</v>
      </c>
      <c r="GP30" s="208">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8">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10">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11">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12">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12">
        <v>112</v>
      </c>
      <c r="UT30" s="212">
        <v>85</v>
      </c>
      <c r="UU30" s="122">
        <v>121</v>
      </c>
      <c r="UV30" s="122">
        <v>138</v>
      </c>
      <c r="UW30" s="122">
        <v>130</v>
      </c>
      <c r="UX30" s="122">
        <v>91</v>
      </c>
      <c r="UY30" s="212">
        <v>131</v>
      </c>
      <c r="UZ30" s="122">
        <v>138</v>
      </c>
      <c r="VA30" s="122">
        <v>125</v>
      </c>
      <c r="VB30" s="122">
        <v>124</v>
      </c>
      <c r="VC30" s="122">
        <v>91</v>
      </c>
      <c r="VD30" s="213">
        <v>145</v>
      </c>
      <c r="VE30" s="122">
        <v>199</v>
      </c>
      <c r="VF30" s="122">
        <v>130</v>
      </c>
      <c r="VG30" s="122">
        <v>137</v>
      </c>
      <c r="VH30" s="122">
        <v>139</v>
      </c>
      <c r="VI30" s="122">
        <v>147</v>
      </c>
      <c r="VJ30" s="122">
        <v>134</v>
      </c>
      <c r="VK30" s="122">
        <v>107</v>
      </c>
      <c r="VL30" s="122">
        <v>149</v>
      </c>
      <c r="VM30" s="122">
        <v>124</v>
      </c>
      <c r="VN30" s="213">
        <v>142</v>
      </c>
      <c r="VO30" s="122">
        <v>122</v>
      </c>
      <c r="VP30" s="122">
        <v>112</v>
      </c>
      <c r="VQ30" s="122">
        <v>135</v>
      </c>
      <c r="VR30" s="122">
        <v>124</v>
      </c>
      <c r="VS30" s="214">
        <v>105</v>
      </c>
      <c r="VT30" s="122">
        <v>100</v>
      </c>
      <c r="VU30" s="122">
        <v>104</v>
      </c>
      <c r="VV30" s="122">
        <v>115</v>
      </c>
      <c r="VW30" s="122">
        <v>120</v>
      </c>
      <c r="VX30" s="122">
        <v>95</v>
      </c>
      <c r="VY30" s="122">
        <v>107</v>
      </c>
      <c r="VZ30" s="122">
        <v>128</v>
      </c>
      <c r="WA30" s="122">
        <v>136</v>
      </c>
      <c r="WB30" s="122">
        <v>156</v>
      </c>
      <c r="WC30" s="122">
        <v>165</v>
      </c>
      <c r="WD30" s="214">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12">
        <v>152</v>
      </c>
      <c r="XL30" s="212">
        <v>123</v>
      </c>
      <c r="XM30" s="212">
        <v>128</v>
      </c>
      <c r="XN30" s="212">
        <v>125</v>
      </c>
      <c r="XO30" s="215">
        <v>99</v>
      </c>
      <c r="XP30" s="213">
        <v>100</v>
      </c>
      <c r="XQ30" s="213">
        <v>124</v>
      </c>
      <c r="XR30" s="213">
        <v>142</v>
      </c>
      <c r="XS30" s="213">
        <v>89</v>
      </c>
      <c r="XT30" s="213">
        <v>115</v>
      </c>
      <c r="XU30" s="213">
        <v>117</v>
      </c>
      <c r="XV30" s="212">
        <v>108</v>
      </c>
      <c r="XW30" s="212">
        <v>134</v>
      </c>
      <c r="XX30" s="212">
        <v>121</v>
      </c>
      <c r="XY30" s="212">
        <v>122</v>
      </c>
      <c r="XZ30" s="212">
        <v>117</v>
      </c>
      <c r="YA30" s="212">
        <v>136</v>
      </c>
      <c r="YB30" s="212">
        <v>140</v>
      </c>
      <c r="YC30" s="212">
        <v>130</v>
      </c>
      <c r="YD30" s="212">
        <v>115</v>
      </c>
      <c r="YE30" s="212">
        <v>156</v>
      </c>
      <c r="YF30" s="212">
        <v>114</v>
      </c>
      <c r="YG30" s="212">
        <v>126</v>
      </c>
      <c r="YH30" s="212">
        <v>140</v>
      </c>
      <c r="YI30" s="212">
        <v>114</v>
      </c>
      <c r="YJ30" s="212">
        <v>117</v>
      </c>
      <c r="YK30" s="212">
        <v>106</v>
      </c>
      <c r="YL30" s="212">
        <v>132</v>
      </c>
      <c r="YM30" s="212">
        <v>110</v>
      </c>
      <c r="YN30" s="212">
        <v>141</v>
      </c>
      <c r="YO30" s="212">
        <v>148</v>
      </c>
      <c r="YP30" s="212">
        <v>127</v>
      </c>
      <c r="YQ30" s="212">
        <v>144</v>
      </c>
      <c r="YR30" s="212">
        <v>161</v>
      </c>
      <c r="YS30" s="212">
        <v>139</v>
      </c>
      <c r="YT30" s="133">
        <v>141</v>
      </c>
      <c r="YU30" s="212">
        <v>141</v>
      </c>
      <c r="YV30" s="212">
        <v>157</v>
      </c>
      <c r="YW30" s="212">
        <v>154</v>
      </c>
      <c r="YX30" s="212">
        <v>176</v>
      </c>
      <c r="YY30" s="212">
        <v>150</v>
      </c>
      <c r="YZ30" s="212">
        <v>179</v>
      </c>
      <c r="ZA30" s="212">
        <v>148</v>
      </c>
      <c r="ZB30" s="212">
        <v>143</v>
      </c>
      <c r="ZC30" s="212">
        <v>122</v>
      </c>
      <c r="ZD30" s="212">
        <v>205</v>
      </c>
      <c r="ZE30" s="210">
        <v>184</v>
      </c>
      <c r="ZF30" s="210">
        <v>167</v>
      </c>
      <c r="ZG30" s="210">
        <v>161</v>
      </c>
      <c r="ZH30" s="210">
        <v>116</v>
      </c>
      <c r="ZI30" s="259">
        <v>134</v>
      </c>
      <c r="ZJ30" s="130">
        <v>127</v>
      </c>
      <c r="ZK30" s="130">
        <v>126</v>
      </c>
      <c r="ZL30" s="130">
        <v>137</v>
      </c>
      <c r="ZM30" s="130">
        <v>151</v>
      </c>
      <c r="ZN30" s="130">
        <v>324</v>
      </c>
      <c r="ZO30" s="130">
        <v>9626</v>
      </c>
      <c r="ZP30" s="210">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54">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40">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41">
        <v>163</v>
      </c>
      <c r="AJF30" s="436">
        <v>160</v>
      </c>
      <c r="AJG30" s="443"/>
      <c r="AJH30" s="443"/>
      <c r="AJI30" s="443"/>
      <c r="AJJ30" s="443"/>
      <c r="AJK30" s="443"/>
      <c r="AJL30" s="443"/>
      <c r="AJM30" s="443"/>
      <c r="AJN30" s="443"/>
      <c r="AJO30" s="443"/>
      <c r="AJP30" s="443"/>
      <c r="AJQ30" s="443"/>
      <c r="AJR30" s="443"/>
      <c r="AJS30" s="443"/>
      <c r="AJT30" s="443"/>
      <c r="AJU30" s="443"/>
      <c r="AJV30" s="443"/>
      <c r="AJW30" s="443"/>
      <c r="AJX30" s="443"/>
      <c r="AJY30" s="443"/>
      <c r="AJZ30" s="443"/>
      <c r="AKA30" s="443"/>
      <c r="AKB30" s="443"/>
      <c r="AKC30" s="443"/>
      <c r="AKD30" s="443"/>
      <c r="AKE30" s="443"/>
      <c r="AKF30" s="443"/>
      <c r="AKG30" s="443"/>
      <c r="AKH30" s="443"/>
      <c r="AKI30" s="443"/>
      <c r="AKJ30" s="443"/>
      <c r="AKK30" s="443"/>
      <c r="AKL30" s="443"/>
      <c r="AKM30" s="443"/>
      <c r="AKN30" s="443"/>
      <c r="AKO30" s="443"/>
      <c r="AKP30" s="443"/>
      <c r="AKQ30" s="443"/>
      <c r="AKR30" s="443"/>
      <c r="AKS30" s="443"/>
      <c r="AKT30" s="443"/>
      <c r="AKU30" s="443"/>
      <c r="AKV30" s="443"/>
      <c r="AKW30" s="443"/>
      <c r="AKX30" s="443"/>
      <c r="AKY30" s="443"/>
      <c r="AKZ30" s="443"/>
      <c r="ALA30" s="443"/>
      <c r="ALB30" s="443"/>
      <c r="ALC30" s="443"/>
      <c r="ALD30" s="443"/>
      <c r="ALE30" s="443"/>
      <c r="ALF30" s="443"/>
    </row>
    <row r="31" spans="1:16383" ht="12.75" customHeight="1" x14ac:dyDescent="0.3">
      <c r="A31" s="199">
        <v>92</v>
      </c>
      <c r="B31" s="200" t="s">
        <v>199</v>
      </c>
      <c r="C31" s="216">
        <v>480</v>
      </c>
      <c r="D31" s="216">
        <v>347</v>
      </c>
      <c r="E31" s="216">
        <v>325</v>
      </c>
      <c r="F31" s="216">
        <v>294</v>
      </c>
      <c r="G31" s="216">
        <v>272</v>
      </c>
      <c r="H31" s="216">
        <v>278</v>
      </c>
      <c r="I31" s="216">
        <v>228</v>
      </c>
      <c r="J31" s="216">
        <v>233</v>
      </c>
      <c r="K31" s="216">
        <v>237</v>
      </c>
      <c r="L31" s="216">
        <v>201</v>
      </c>
      <c r="M31" s="216">
        <v>239</v>
      </c>
      <c r="N31" s="216">
        <v>200</v>
      </c>
      <c r="O31" s="219">
        <v>279</v>
      </c>
      <c r="P31" s="216">
        <v>215</v>
      </c>
      <c r="Q31" s="216">
        <v>226</v>
      </c>
      <c r="R31" s="216">
        <v>198</v>
      </c>
      <c r="S31" s="216">
        <v>219</v>
      </c>
      <c r="T31" s="216">
        <v>192</v>
      </c>
      <c r="U31" s="216">
        <v>187</v>
      </c>
      <c r="V31" s="216">
        <v>176</v>
      </c>
      <c r="W31" s="216">
        <v>189</v>
      </c>
      <c r="X31" s="216">
        <v>218</v>
      </c>
      <c r="Y31" s="216">
        <v>215</v>
      </c>
      <c r="Z31" s="216">
        <v>222</v>
      </c>
      <c r="AA31" s="216">
        <v>209</v>
      </c>
      <c r="AB31" s="216">
        <v>246</v>
      </c>
      <c r="AC31" s="216">
        <v>233</v>
      </c>
      <c r="AD31" s="216">
        <v>185</v>
      </c>
      <c r="AE31" s="216">
        <v>184</v>
      </c>
      <c r="AF31" s="216">
        <v>211</v>
      </c>
      <c r="AG31" s="216">
        <v>227</v>
      </c>
      <c r="AH31" s="216">
        <v>199</v>
      </c>
      <c r="AI31" s="216">
        <v>206</v>
      </c>
      <c r="AJ31" s="216">
        <v>233</v>
      </c>
      <c r="AK31" s="216">
        <v>232</v>
      </c>
      <c r="AL31" s="216">
        <v>210</v>
      </c>
      <c r="AM31" s="216">
        <v>207</v>
      </c>
      <c r="AN31" s="216">
        <v>190</v>
      </c>
      <c r="AO31" s="216">
        <v>281</v>
      </c>
      <c r="AP31" s="216">
        <v>306</v>
      </c>
      <c r="AQ31" s="216">
        <v>291</v>
      </c>
      <c r="AR31" s="216">
        <v>258</v>
      </c>
      <c r="AS31" s="216">
        <v>338</v>
      </c>
      <c r="AT31" s="216">
        <v>364</v>
      </c>
      <c r="AU31" s="216">
        <v>341</v>
      </c>
      <c r="AV31" s="216">
        <v>236</v>
      </c>
      <c r="AW31" s="216">
        <v>395</v>
      </c>
      <c r="AX31" s="216">
        <v>363</v>
      </c>
      <c r="AY31" s="216">
        <v>336</v>
      </c>
      <c r="AZ31" s="216">
        <v>316</v>
      </c>
      <c r="BA31" s="216">
        <v>197</v>
      </c>
      <c r="BB31" s="216">
        <v>364</v>
      </c>
      <c r="BC31" s="216">
        <v>459</v>
      </c>
      <c r="BD31" s="216">
        <v>359</v>
      </c>
      <c r="BE31" s="216">
        <v>231</v>
      </c>
      <c r="BF31" s="216">
        <v>260</v>
      </c>
      <c r="BG31" s="226">
        <v>266</v>
      </c>
      <c r="BH31" s="216">
        <v>235</v>
      </c>
      <c r="BI31" s="216">
        <v>201</v>
      </c>
      <c r="BJ31" s="216">
        <v>227</v>
      </c>
      <c r="BK31" s="216">
        <v>238</v>
      </c>
      <c r="BL31" s="226">
        <v>227</v>
      </c>
      <c r="BM31" s="226">
        <v>222</v>
      </c>
      <c r="BN31" s="217">
        <v>208</v>
      </c>
      <c r="BO31" s="217">
        <v>234</v>
      </c>
      <c r="BP31" s="226">
        <v>252</v>
      </c>
      <c r="BQ31" s="226">
        <v>198</v>
      </c>
      <c r="BR31" s="226">
        <v>195</v>
      </c>
      <c r="BS31" s="226">
        <v>194</v>
      </c>
      <c r="BT31" s="226">
        <v>191</v>
      </c>
      <c r="BU31" s="226">
        <v>193</v>
      </c>
      <c r="BV31" s="226">
        <v>164</v>
      </c>
      <c r="BW31" s="139">
        <v>185</v>
      </c>
      <c r="BX31" s="139">
        <v>245</v>
      </c>
      <c r="BY31" s="139">
        <v>232</v>
      </c>
      <c r="BZ31" s="139">
        <v>209</v>
      </c>
      <c r="CA31" s="227">
        <v>183</v>
      </c>
      <c r="CB31" s="227">
        <v>205</v>
      </c>
      <c r="CC31" s="226">
        <v>236</v>
      </c>
      <c r="CD31" s="226">
        <v>216</v>
      </c>
      <c r="CE31" s="226">
        <v>170</v>
      </c>
      <c r="CF31" s="217">
        <v>200</v>
      </c>
      <c r="CG31" s="226">
        <v>204</v>
      </c>
      <c r="CH31" s="227">
        <v>213</v>
      </c>
      <c r="CI31" s="227">
        <v>200</v>
      </c>
      <c r="CJ31" s="226">
        <v>194</v>
      </c>
      <c r="CK31" s="227">
        <v>278</v>
      </c>
      <c r="CL31" s="227">
        <v>245</v>
      </c>
      <c r="CM31" s="227">
        <v>256</v>
      </c>
      <c r="CN31" s="227">
        <v>226</v>
      </c>
      <c r="CO31" s="227">
        <v>372</v>
      </c>
      <c r="CP31" s="227">
        <v>342</v>
      </c>
      <c r="CQ31" s="226">
        <v>284</v>
      </c>
      <c r="CR31" s="227">
        <v>312</v>
      </c>
      <c r="CS31" s="227">
        <v>319</v>
      </c>
      <c r="CT31" s="227">
        <v>431</v>
      </c>
      <c r="CU31" s="226">
        <v>351</v>
      </c>
      <c r="CV31" s="227">
        <v>398</v>
      </c>
      <c r="CW31" s="227">
        <v>314</v>
      </c>
      <c r="CX31" s="227">
        <v>444</v>
      </c>
      <c r="CY31" s="227">
        <v>376</v>
      </c>
      <c r="CZ31" s="226">
        <v>281</v>
      </c>
      <c r="DA31" s="227">
        <v>300</v>
      </c>
      <c r="DB31" s="226">
        <v>371</v>
      </c>
      <c r="DC31" s="227">
        <v>695</v>
      </c>
      <c r="DD31" s="227">
        <v>449</v>
      </c>
      <c r="DE31" s="227">
        <v>348</v>
      </c>
      <c r="DF31" s="227">
        <v>329</v>
      </c>
      <c r="DG31" s="227">
        <v>370</v>
      </c>
      <c r="DH31" s="227">
        <v>300</v>
      </c>
      <c r="DI31" s="226">
        <v>289</v>
      </c>
      <c r="DJ31" s="226">
        <v>302</v>
      </c>
      <c r="DK31" s="226">
        <v>335</v>
      </c>
      <c r="DL31" s="226">
        <v>259</v>
      </c>
      <c r="DM31" s="226">
        <v>292</v>
      </c>
      <c r="DN31" s="226">
        <v>273</v>
      </c>
      <c r="DO31" s="226">
        <v>297</v>
      </c>
      <c r="DP31" s="226">
        <v>340</v>
      </c>
      <c r="DQ31" s="226">
        <v>270</v>
      </c>
      <c r="DR31" s="226">
        <v>267</v>
      </c>
      <c r="DS31" s="226">
        <v>308</v>
      </c>
      <c r="DT31" s="226">
        <v>275</v>
      </c>
      <c r="DU31" s="226">
        <v>276</v>
      </c>
      <c r="DV31" s="226">
        <v>256</v>
      </c>
      <c r="DW31" s="226">
        <v>222</v>
      </c>
      <c r="DX31" s="226">
        <v>307</v>
      </c>
      <c r="DY31" s="226">
        <v>324</v>
      </c>
      <c r="DZ31" s="226">
        <v>314</v>
      </c>
      <c r="EA31" s="226">
        <v>286</v>
      </c>
      <c r="EB31" s="226">
        <v>378</v>
      </c>
      <c r="EC31" s="217">
        <v>418</v>
      </c>
      <c r="ED31" s="226">
        <v>334</v>
      </c>
      <c r="EE31" s="226">
        <v>291</v>
      </c>
      <c r="EF31" s="228">
        <v>260</v>
      </c>
      <c r="EG31" s="228">
        <v>351</v>
      </c>
      <c r="EH31" s="229">
        <v>260</v>
      </c>
      <c r="EI31" s="226">
        <v>291</v>
      </c>
      <c r="EJ31" s="228">
        <v>323</v>
      </c>
      <c r="EK31" s="228">
        <v>530</v>
      </c>
      <c r="EL31" s="228">
        <v>328</v>
      </c>
      <c r="EM31" s="228">
        <v>364</v>
      </c>
      <c r="EN31" s="228">
        <v>316</v>
      </c>
      <c r="EO31" s="228">
        <v>501</v>
      </c>
      <c r="EP31" s="228">
        <v>549</v>
      </c>
      <c r="EQ31" s="228">
        <v>398</v>
      </c>
      <c r="ER31" s="228">
        <v>444</v>
      </c>
      <c r="ES31" s="228">
        <v>482</v>
      </c>
      <c r="ET31" s="228">
        <v>570</v>
      </c>
      <c r="EU31" s="228">
        <v>481</v>
      </c>
      <c r="EV31" s="226">
        <v>451</v>
      </c>
      <c r="EW31" s="228">
        <v>354</v>
      </c>
      <c r="EX31" s="228">
        <v>645</v>
      </c>
      <c r="EY31" s="228">
        <v>479</v>
      </c>
      <c r="EZ31" s="228">
        <v>453</v>
      </c>
      <c r="FA31" s="228">
        <v>358</v>
      </c>
      <c r="FB31" s="228">
        <v>474</v>
      </c>
      <c r="FC31" s="228">
        <v>750</v>
      </c>
      <c r="FD31" s="228">
        <v>513</v>
      </c>
      <c r="FE31" s="228">
        <v>348</v>
      </c>
      <c r="FF31" s="228">
        <v>324</v>
      </c>
      <c r="FG31" s="228">
        <v>362</v>
      </c>
      <c r="FH31" s="206">
        <v>313</v>
      </c>
      <c r="FI31" s="228">
        <v>304</v>
      </c>
      <c r="FJ31" s="228">
        <v>333</v>
      </c>
      <c r="FK31" s="230">
        <v>380</v>
      </c>
      <c r="FL31" s="228">
        <v>310</v>
      </c>
      <c r="FM31" s="229">
        <v>327</v>
      </c>
      <c r="FN31" s="229">
        <v>300</v>
      </c>
      <c r="FO31" s="229">
        <v>300</v>
      </c>
      <c r="FP31" s="229">
        <v>376</v>
      </c>
      <c r="FQ31" s="229">
        <v>296</v>
      </c>
      <c r="FR31" s="226">
        <v>263</v>
      </c>
      <c r="FS31" s="229">
        <v>259</v>
      </c>
      <c r="FT31" s="226">
        <v>296</v>
      </c>
      <c r="FU31" s="226">
        <v>268</v>
      </c>
      <c r="FV31" s="226">
        <v>304</v>
      </c>
      <c r="FW31" s="226">
        <v>282</v>
      </c>
      <c r="FX31" s="226">
        <v>277</v>
      </c>
      <c r="FY31" s="226">
        <v>327</v>
      </c>
      <c r="FZ31" s="226">
        <v>308</v>
      </c>
      <c r="GA31" s="226">
        <v>335</v>
      </c>
      <c r="GB31" s="226">
        <v>357</v>
      </c>
      <c r="GC31" s="226">
        <v>355</v>
      </c>
      <c r="GD31" s="226">
        <v>325</v>
      </c>
      <c r="GE31" s="133">
        <v>284</v>
      </c>
      <c r="GF31" s="133">
        <v>319</v>
      </c>
      <c r="GG31" s="133">
        <v>375</v>
      </c>
      <c r="GH31" s="133">
        <v>339</v>
      </c>
      <c r="GI31" s="133">
        <v>324</v>
      </c>
      <c r="GJ31" s="133">
        <v>321</v>
      </c>
      <c r="GK31" s="133">
        <v>395</v>
      </c>
      <c r="GL31" s="133">
        <v>315</v>
      </c>
      <c r="GM31" s="133">
        <v>408</v>
      </c>
      <c r="GN31" s="122">
        <v>360</v>
      </c>
      <c r="GO31" s="133">
        <v>460</v>
      </c>
      <c r="GP31" s="233">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8">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10">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11">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12">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12">
        <v>97</v>
      </c>
      <c r="UT31" s="212">
        <v>104</v>
      </c>
      <c r="UU31" s="122">
        <v>162</v>
      </c>
      <c r="UV31" s="122">
        <v>147</v>
      </c>
      <c r="UW31" s="122">
        <v>152</v>
      </c>
      <c r="UX31" s="122">
        <v>92</v>
      </c>
      <c r="UY31" s="212">
        <v>152</v>
      </c>
      <c r="UZ31" s="122">
        <v>123</v>
      </c>
      <c r="VA31" s="122">
        <v>123</v>
      </c>
      <c r="VB31" s="122">
        <v>102</v>
      </c>
      <c r="VC31" s="122">
        <v>58</v>
      </c>
      <c r="VD31" s="213">
        <v>141</v>
      </c>
      <c r="VE31" s="122">
        <v>189</v>
      </c>
      <c r="VF31" s="122">
        <v>113</v>
      </c>
      <c r="VG31" s="122">
        <v>122</v>
      </c>
      <c r="VH31" s="122">
        <v>96</v>
      </c>
      <c r="VI31" s="122">
        <v>93</v>
      </c>
      <c r="VJ31" s="122">
        <v>88</v>
      </c>
      <c r="VK31" s="122">
        <v>79</v>
      </c>
      <c r="VL31" s="122">
        <v>96</v>
      </c>
      <c r="VM31" s="122">
        <v>76</v>
      </c>
      <c r="VN31" s="213">
        <v>78</v>
      </c>
      <c r="VO31" s="122">
        <v>86</v>
      </c>
      <c r="VP31" s="122">
        <v>79</v>
      </c>
      <c r="VQ31" s="122">
        <v>112</v>
      </c>
      <c r="VR31" s="122">
        <v>80</v>
      </c>
      <c r="VS31" s="214">
        <v>77</v>
      </c>
      <c r="VT31" s="122">
        <v>70</v>
      </c>
      <c r="VU31" s="122">
        <v>72</v>
      </c>
      <c r="VV31" s="122">
        <v>67</v>
      </c>
      <c r="VW31" s="122">
        <v>67</v>
      </c>
      <c r="VX31" s="122">
        <v>86</v>
      </c>
      <c r="VY31" s="122">
        <v>98</v>
      </c>
      <c r="VZ31" s="122">
        <v>111</v>
      </c>
      <c r="WA31" s="122">
        <v>84</v>
      </c>
      <c r="WB31" s="122">
        <v>97</v>
      </c>
      <c r="WC31" s="122">
        <v>85</v>
      </c>
      <c r="WD31" s="214">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12">
        <v>77</v>
      </c>
      <c r="XL31" s="212">
        <v>81</v>
      </c>
      <c r="XM31" s="212">
        <v>91</v>
      </c>
      <c r="XN31" s="212">
        <v>80</v>
      </c>
      <c r="XO31" s="213">
        <v>72</v>
      </c>
      <c r="XP31" s="213">
        <v>56</v>
      </c>
      <c r="XQ31" s="213">
        <v>79</v>
      </c>
      <c r="XR31" s="213">
        <v>66</v>
      </c>
      <c r="XS31" s="213">
        <v>74</v>
      </c>
      <c r="XT31" s="213">
        <v>64</v>
      </c>
      <c r="XU31" s="213">
        <v>70</v>
      </c>
      <c r="XV31" s="212">
        <v>72</v>
      </c>
      <c r="XW31" s="212">
        <v>57</v>
      </c>
      <c r="XX31" s="212">
        <v>69</v>
      </c>
      <c r="XY31" s="212">
        <v>67</v>
      </c>
      <c r="XZ31" s="212">
        <v>78</v>
      </c>
      <c r="YA31" s="212">
        <v>75</v>
      </c>
      <c r="YB31" s="212">
        <v>105</v>
      </c>
      <c r="YC31" s="212">
        <v>97</v>
      </c>
      <c r="YD31" s="212">
        <v>67</v>
      </c>
      <c r="YE31" s="212">
        <v>111</v>
      </c>
      <c r="YF31" s="212">
        <v>67</v>
      </c>
      <c r="YG31" s="212">
        <v>68</v>
      </c>
      <c r="YH31" s="212">
        <v>62</v>
      </c>
      <c r="YI31" s="212">
        <v>67</v>
      </c>
      <c r="YJ31" s="212">
        <v>63</v>
      </c>
      <c r="YK31" s="212">
        <v>75</v>
      </c>
      <c r="YL31" s="212">
        <v>74</v>
      </c>
      <c r="YM31" s="212">
        <v>77</v>
      </c>
      <c r="YN31" s="212">
        <v>92</v>
      </c>
      <c r="YO31" s="212">
        <v>76</v>
      </c>
      <c r="YP31" s="212">
        <v>76</v>
      </c>
      <c r="YQ31" s="212">
        <v>110</v>
      </c>
      <c r="YR31" s="212">
        <v>129</v>
      </c>
      <c r="YS31" s="212">
        <v>118</v>
      </c>
      <c r="YT31" s="133">
        <v>112</v>
      </c>
      <c r="YU31" s="212">
        <v>144</v>
      </c>
      <c r="YV31" s="212">
        <v>184</v>
      </c>
      <c r="YW31" s="212">
        <v>169</v>
      </c>
      <c r="YX31" s="212">
        <v>146</v>
      </c>
      <c r="YY31" s="212">
        <v>113</v>
      </c>
      <c r="YZ31" s="212">
        <v>195</v>
      </c>
      <c r="ZA31" s="212">
        <v>120</v>
      </c>
      <c r="ZB31" s="212">
        <v>119</v>
      </c>
      <c r="ZC31" s="212">
        <v>72</v>
      </c>
      <c r="ZD31" s="212">
        <v>113</v>
      </c>
      <c r="ZE31" s="210">
        <v>164</v>
      </c>
      <c r="ZF31" s="210">
        <v>116</v>
      </c>
      <c r="ZG31" s="210">
        <v>99</v>
      </c>
      <c r="ZH31" s="210">
        <v>105</v>
      </c>
      <c r="ZI31" s="259">
        <v>101</v>
      </c>
      <c r="ZJ31" s="130">
        <v>73</v>
      </c>
      <c r="ZK31" s="130">
        <v>72</v>
      </c>
      <c r="ZL31" s="130">
        <v>79</v>
      </c>
      <c r="ZM31" s="130">
        <v>86</v>
      </c>
      <c r="ZN31" s="130">
        <v>125</v>
      </c>
      <c r="ZO31" s="130">
        <v>676</v>
      </c>
      <c r="ZP31" s="210">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54">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40">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41">
        <v>82</v>
      </c>
      <c r="AJF31" s="436">
        <v>95</v>
      </c>
      <c r="AJG31" s="443"/>
      <c r="AJH31" s="443"/>
      <c r="AJI31" s="443"/>
      <c r="AJJ31" s="443"/>
      <c r="AJK31" s="443"/>
      <c r="AJL31" s="443"/>
      <c r="AJM31" s="443"/>
      <c r="AJN31" s="443"/>
      <c r="AJO31" s="443"/>
      <c r="AJP31" s="443"/>
      <c r="AJQ31" s="443"/>
      <c r="AJR31" s="443"/>
      <c r="AJS31" s="443"/>
      <c r="AJT31" s="443"/>
      <c r="AJU31" s="443"/>
      <c r="AJV31" s="443"/>
      <c r="AJW31" s="443"/>
      <c r="AJX31" s="443"/>
      <c r="AJY31" s="443"/>
      <c r="AJZ31" s="443"/>
      <c r="AKA31" s="443"/>
      <c r="AKB31" s="443"/>
      <c r="AKC31" s="443"/>
      <c r="AKD31" s="443"/>
      <c r="AKE31" s="443"/>
      <c r="AKF31" s="443"/>
      <c r="AKG31" s="443"/>
      <c r="AKH31" s="443"/>
      <c r="AKI31" s="443"/>
      <c r="AKJ31" s="443"/>
      <c r="AKK31" s="443"/>
      <c r="AKL31" s="443"/>
      <c r="AKM31" s="443"/>
      <c r="AKN31" s="443"/>
      <c r="AKO31" s="443"/>
      <c r="AKP31" s="443"/>
      <c r="AKQ31" s="443"/>
      <c r="AKR31" s="443"/>
      <c r="AKS31" s="443"/>
      <c r="AKT31" s="443"/>
      <c r="AKU31" s="443"/>
      <c r="AKV31" s="443"/>
      <c r="AKW31" s="443"/>
      <c r="AKX31" s="443"/>
      <c r="AKY31" s="443"/>
      <c r="AKZ31" s="443"/>
      <c r="ALA31" s="443"/>
      <c r="ALB31" s="443"/>
      <c r="ALC31" s="443"/>
      <c r="ALD31" s="443"/>
      <c r="ALE31" s="443"/>
      <c r="ALF31" s="443"/>
    </row>
    <row r="32" spans="1:16383" ht="12.75" customHeight="1" x14ac:dyDescent="0.3">
      <c r="A32" s="220" t="s">
        <v>243</v>
      </c>
      <c r="B32" s="200" t="s">
        <v>200</v>
      </c>
      <c r="C32" s="216">
        <v>381</v>
      </c>
      <c r="D32" s="216">
        <v>319</v>
      </c>
      <c r="E32" s="216">
        <v>378</v>
      </c>
      <c r="F32" s="216">
        <v>358</v>
      </c>
      <c r="G32" s="216">
        <v>343</v>
      </c>
      <c r="H32" s="216">
        <v>311</v>
      </c>
      <c r="I32" s="216">
        <v>301</v>
      </c>
      <c r="J32" s="216">
        <v>353</v>
      </c>
      <c r="K32" s="216">
        <v>333</v>
      </c>
      <c r="L32" s="216">
        <v>276</v>
      </c>
      <c r="M32" s="216">
        <v>302</v>
      </c>
      <c r="N32" s="216">
        <v>337</v>
      </c>
      <c r="O32" s="219">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6">
        <v>245</v>
      </c>
      <c r="BF32" s="216">
        <v>311</v>
      </c>
      <c r="BG32" s="125">
        <v>302</v>
      </c>
      <c r="BH32" s="125">
        <v>225</v>
      </c>
      <c r="BI32" s="216">
        <v>217</v>
      </c>
      <c r="BJ32" s="125">
        <v>255</v>
      </c>
      <c r="BK32" s="216">
        <v>283</v>
      </c>
      <c r="BL32" s="125">
        <v>231</v>
      </c>
      <c r="BM32" s="125">
        <v>273</v>
      </c>
      <c r="BN32" s="125">
        <v>286</v>
      </c>
      <c r="BO32" s="125">
        <v>280</v>
      </c>
      <c r="BP32" s="226">
        <v>308</v>
      </c>
      <c r="BQ32" s="125">
        <v>257</v>
      </c>
      <c r="BR32" s="125">
        <v>260</v>
      </c>
      <c r="BS32" s="226">
        <v>267</v>
      </c>
      <c r="BT32" s="125">
        <v>231</v>
      </c>
      <c r="BU32" s="125">
        <v>257</v>
      </c>
      <c r="BV32" s="226">
        <v>225</v>
      </c>
      <c r="BW32" s="139">
        <v>217</v>
      </c>
      <c r="BX32" s="139">
        <v>256</v>
      </c>
      <c r="BY32" s="139">
        <v>231</v>
      </c>
      <c r="BZ32" s="139">
        <v>228</v>
      </c>
      <c r="CA32" s="227">
        <v>230</v>
      </c>
      <c r="CB32" s="227">
        <v>210</v>
      </c>
      <c r="CC32" s="125">
        <v>275</v>
      </c>
      <c r="CD32" s="125">
        <v>213</v>
      </c>
      <c r="CE32" s="125">
        <v>233</v>
      </c>
      <c r="CF32" s="127">
        <v>230</v>
      </c>
      <c r="CG32" s="127">
        <v>191</v>
      </c>
      <c r="CH32" s="227">
        <v>225</v>
      </c>
      <c r="CI32" s="227">
        <v>194</v>
      </c>
      <c r="CJ32" s="127">
        <v>243</v>
      </c>
      <c r="CK32" s="227">
        <v>207</v>
      </c>
      <c r="CL32" s="227">
        <v>245</v>
      </c>
      <c r="CM32" s="227">
        <v>279</v>
      </c>
      <c r="CN32" s="227">
        <v>257</v>
      </c>
      <c r="CO32" s="227">
        <v>273</v>
      </c>
      <c r="CP32" s="227">
        <v>376</v>
      </c>
      <c r="CQ32" s="127">
        <v>319</v>
      </c>
      <c r="CR32" s="227">
        <v>256</v>
      </c>
      <c r="CS32" s="227">
        <v>347</v>
      </c>
      <c r="CT32" s="227">
        <v>377</v>
      </c>
      <c r="CU32" s="127">
        <v>379</v>
      </c>
      <c r="CV32" s="227">
        <v>459</v>
      </c>
      <c r="CW32" s="227">
        <v>255</v>
      </c>
      <c r="CX32" s="227">
        <v>434</v>
      </c>
      <c r="CY32" s="227">
        <v>333</v>
      </c>
      <c r="CZ32" s="127">
        <v>388</v>
      </c>
      <c r="DA32" s="227">
        <v>370</v>
      </c>
      <c r="DB32" s="128">
        <v>310</v>
      </c>
      <c r="DC32" s="227">
        <v>361</v>
      </c>
      <c r="DD32" s="227">
        <v>358</v>
      </c>
      <c r="DE32" s="227">
        <v>258</v>
      </c>
      <c r="DF32" s="227">
        <v>318</v>
      </c>
      <c r="DG32" s="227">
        <v>357</v>
      </c>
      <c r="DH32" s="227">
        <v>307</v>
      </c>
      <c r="DI32" s="226">
        <v>305</v>
      </c>
      <c r="DJ32" s="226">
        <v>361</v>
      </c>
      <c r="DK32" s="127">
        <v>341</v>
      </c>
      <c r="DL32" s="226">
        <v>318</v>
      </c>
      <c r="DM32" s="226">
        <v>304</v>
      </c>
      <c r="DN32" s="226">
        <v>357</v>
      </c>
      <c r="DO32" s="226">
        <v>336</v>
      </c>
      <c r="DP32" s="226">
        <v>337</v>
      </c>
      <c r="DQ32" s="226">
        <v>306</v>
      </c>
      <c r="DR32" s="226">
        <v>314</v>
      </c>
      <c r="DS32" s="226">
        <v>288</v>
      </c>
      <c r="DT32" s="226">
        <v>240</v>
      </c>
      <c r="DU32" s="226">
        <v>276</v>
      </c>
      <c r="DV32" s="226">
        <v>258</v>
      </c>
      <c r="DW32" s="226">
        <v>207</v>
      </c>
      <c r="DX32" s="226">
        <v>239</v>
      </c>
      <c r="DY32" s="226">
        <v>249</v>
      </c>
      <c r="DZ32" s="226">
        <v>269</v>
      </c>
      <c r="EA32" s="226">
        <v>258</v>
      </c>
      <c r="EB32" s="226">
        <v>216</v>
      </c>
      <c r="EC32" s="127">
        <v>256</v>
      </c>
      <c r="ED32" s="226">
        <v>222</v>
      </c>
      <c r="EE32" s="226">
        <v>255</v>
      </c>
      <c r="EF32" s="228">
        <v>260</v>
      </c>
      <c r="EG32" s="228">
        <v>283</v>
      </c>
      <c r="EH32" s="234">
        <v>244</v>
      </c>
      <c r="EI32" s="226">
        <v>276</v>
      </c>
      <c r="EJ32" s="228">
        <v>264</v>
      </c>
      <c r="EK32" s="228">
        <v>280</v>
      </c>
      <c r="EL32" s="228">
        <v>257</v>
      </c>
      <c r="EM32" s="228">
        <v>275</v>
      </c>
      <c r="EN32" s="228">
        <v>270</v>
      </c>
      <c r="EO32" s="228">
        <v>316</v>
      </c>
      <c r="EP32" s="228">
        <v>346</v>
      </c>
      <c r="EQ32" s="228">
        <v>335</v>
      </c>
      <c r="ER32" s="228">
        <v>307</v>
      </c>
      <c r="ES32" s="228">
        <v>312</v>
      </c>
      <c r="ET32" s="228">
        <v>358</v>
      </c>
      <c r="EU32" s="228">
        <v>329</v>
      </c>
      <c r="EV32" s="228">
        <v>337</v>
      </c>
      <c r="EW32" s="228">
        <v>227</v>
      </c>
      <c r="EX32" s="228">
        <v>397</v>
      </c>
      <c r="EY32" s="228">
        <v>333</v>
      </c>
      <c r="EZ32" s="228">
        <v>334</v>
      </c>
      <c r="FA32" s="228">
        <v>253</v>
      </c>
      <c r="FB32" s="228">
        <v>284</v>
      </c>
      <c r="FC32" s="228">
        <v>341</v>
      </c>
      <c r="FD32" s="228">
        <v>280</v>
      </c>
      <c r="FE32" s="228">
        <v>239</v>
      </c>
      <c r="FF32" s="228">
        <v>250</v>
      </c>
      <c r="FG32" s="228">
        <v>294</v>
      </c>
      <c r="FH32" s="206">
        <v>205</v>
      </c>
      <c r="FI32" s="228">
        <v>218</v>
      </c>
      <c r="FJ32" s="228">
        <v>244</v>
      </c>
      <c r="FK32" s="230">
        <v>227</v>
      </c>
      <c r="FL32" s="228">
        <v>228</v>
      </c>
      <c r="FM32" s="229">
        <v>188</v>
      </c>
      <c r="FN32" s="228">
        <v>277</v>
      </c>
      <c r="FO32" s="226">
        <v>238</v>
      </c>
      <c r="FP32" s="226">
        <v>267</v>
      </c>
      <c r="FQ32" s="226">
        <v>229</v>
      </c>
      <c r="FR32" s="226">
        <v>242</v>
      </c>
      <c r="FS32" s="226">
        <v>214</v>
      </c>
      <c r="FT32" s="228">
        <v>503</v>
      </c>
      <c r="FU32" s="226">
        <v>438</v>
      </c>
      <c r="FV32" s="226">
        <v>507</v>
      </c>
      <c r="FW32" s="226">
        <v>233</v>
      </c>
      <c r="FX32" s="226">
        <v>411</v>
      </c>
      <c r="FY32" s="226">
        <v>430</v>
      </c>
      <c r="FZ32" s="226">
        <v>426</v>
      </c>
      <c r="GA32" s="226">
        <v>455</v>
      </c>
      <c r="GB32" s="226">
        <v>210</v>
      </c>
      <c r="GC32" s="226">
        <v>494</v>
      </c>
      <c r="GD32" s="226">
        <v>420</v>
      </c>
      <c r="GE32" s="133">
        <v>465</v>
      </c>
      <c r="GF32" s="133">
        <v>448</v>
      </c>
      <c r="GG32" s="133">
        <v>476</v>
      </c>
      <c r="GH32" s="133">
        <v>456</v>
      </c>
      <c r="GI32" s="133">
        <v>481</v>
      </c>
      <c r="GJ32" s="133">
        <v>456</v>
      </c>
      <c r="GK32" s="133">
        <v>274</v>
      </c>
      <c r="GL32" s="133">
        <v>404</v>
      </c>
      <c r="GM32" s="133">
        <v>480</v>
      </c>
      <c r="GN32" s="122">
        <v>431</v>
      </c>
      <c r="GO32" s="133">
        <v>297</v>
      </c>
      <c r="GP32" s="233">
        <v>553</v>
      </c>
      <c r="GQ32" s="133">
        <v>487</v>
      </c>
      <c r="GR32" s="133">
        <v>602</v>
      </c>
      <c r="GS32" s="133">
        <v>386</v>
      </c>
      <c r="GT32" s="133">
        <v>625</v>
      </c>
      <c r="GU32" s="133">
        <v>579</v>
      </c>
      <c r="GV32" s="133">
        <v>604</v>
      </c>
      <c r="GW32" s="133">
        <v>442</v>
      </c>
      <c r="GX32" s="133">
        <v>387</v>
      </c>
      <c r="GY32" s="133">
        <v>539</v>
      </c>
      <c r="GZ32" s="133">
        <v>584</v>
      </c>
      <c r="HA32" s="133">
        <v>448</v>
      </c>
      <c r="HB32" s="235">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8">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10">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12">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12">
        <v>437</v>
      </c>
      <c r="UT32" s="212">
        <v>401</v>
      </c>
      <c r="UU32" s="122">
        <v>509</v>
      </c>
      <c r="UV32" s="122">
        <v>464</v>
      </c>
      <c r="UW32" s="122">
        <v>547</v>
      </c>
      <c r="UX32" s="122">
        <v>395</v>
      </c>
      <c r="UY32" s="212">
        <v>507</v>
      </c>
      <c r="UZ32" s="122">
        <v>393</v>
      </c>
      <c r="VA32" s="122">
        <v>384</v>
      </c>
      <c r="VB32" s="122">
        <v>396</v>
      </c>
      <c r="VC32" s="122">
        <v>351</v>
      </c>
      <c r="VD32" s="213">
        <v>430</v>
      </c>
      <c r="VE32" s="122">
        <v>636</v>
      </c>
      <c r="VF32" s="122">
        <v>465</v>
      </c>
      <c r="VG32" s="122">
        <v>532</v>
      </c>
      <c r="VH32" s="122">
        <v>530</v>
      </c>
      <c r="VI32" s="122">
        <v>460</v>
      </c>
      <c r="VJ32" s="122">
        <v>431</v>
      </c>
      <c r="VK32" s="122">
        <v>437</v>
      </c>
      <c r="VL32" s="122">
        <v>518</v>
      </c>
      <c r="VM32" s="122">
        <v>434</v>
      </c>
      <c r="VN32" s="213">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12">
        <v>418</v>
      </c>
      <c r="XL32" s="212">
        <v>577</v>
      </c>
      <c r="XM32" s="212">
        <v>756</v>
      </c>
      <c r="XN32" s="212">
        <v>386</v>
      </c>
      <c r="XO32" s="213">
        <v>352</v>
      </c>
      <c r="XP32" s="213">
        <v>450</v>
      </c>
      <c r="XQ32" s="213">
        <v>448</v>
      </c>
      <c r="XR32" s="213">
        <v>487</v>
      </c>
      <c r="XS32" s="213">
        <v>414</v>
      </c>
      <c r="XT32" s="213">
        <v>359</v>
      </c>
      <c r="XU32" s="213">
        <v>366</v>
      </c>
      <c r="XV32" s="212">
        <v>398</v>
      </c>
      <c r="XW32" s="212">
        <v>436</v>
      </c>
      <c r="XX32" s="212">
        <v>427</v>
      </c>
      <c r="XY32" s="212">
        <v>366</v>
      </c>
      <c r="XZ32" s="212">
        <v>398</v>
      </c>
      <c r="YA32" s="212">
        <v>366</v>
      </c>
      <c r="YB32" s="212">
        <v>403</v>
      </c>
      <c r="YC32" s="212">
        <v>359</v>
      </c>
      <c r="YD32" s="212">
        <v>356</v>
      </c>
      <c r="YE32" s="212">
        <v>532</v>
      </c>
      <c r="YF32" s="212">
        <v>345</v>
      </c>
      <c r="YG32" s="212">
        <v>315</v>
      </c>
      <c r="YH32" s="212">
        <v>390</v>
      </c>
      <c r="YI32" s="212">
        <v>371</v>
      </c>
      <c r="YJ32" s="212">
        <v>320</v>
      </c>
      <c r="YK32" s="212">
        <v>340</v>
      </c>
      <c r="YL32" s="212">
        <v>372</v>
      </c>
      <c r="YM32" s="212">
        <v>334</v>
      </c>
      <c r="YN32" s="212">
        <v>357</v>
      </c>
      <c r="YO32" s="212">
        <v>381</v>
      </c>
      <c r="YP32" s="212">
        <v>383</v>
      </c>
      <c r="YQ32" s="212">
        <v>492</v>
      </c>
      <c r="YR32" s="212">
        <v>455</v>
      </c>
      <c r="YS32" s="212">
        <v>470</v>
      </c>
      <c r="YT32" s="133">
        <v>524</v>
      </c>
      <c r="YU32" s="212">
        <v>533</v>
      </c>
      <c r="YV32" s="212">
        <v>574</v>
      </c>
      <c r="YW32" s="212">
        <v>561</v>
      </c>
      <c r="YX32" s="212">
        <v>584</v>
      </c>
      <c r="YY32" s="212">
        <v>477</v>
      </c>
      <c r="YZ32" s="212">
        <v>670</v>
      </c>
      <c r="ZA32" s="212">
        <v>480</v>
      </c>
      <c r="ZB32" s="212">
        <v>491</v>
      </c>
      <c r="ZC32" s="212">
        <v>440</v>
      </c>
      <c r="ZD32" s="212">
        <v>532</v>
      </c>
      <c r="ZE32" s="210">
        <v>517</v>
      </c>
      <c r="ZF32" s="210">
        <v>439</v>
      </c>
      <c r="ZG32" s="210">
        <v>404</v>
      </c>
      <c r="ZH32" s="210">
        <v>406</v>
      </c>
      <c r="ZI32" s="210">
        <v>396</v>
      </c>
      <c r="ZJ32" s="130">
        <v>381</v>
      </c>
      <c r="ZK32" s="130">
        <v>355</v>
      </c>
      <c r="ZL32" s="130">
        <v>370</v>
      </c>
      <c r="ZM32" s="130">
        <v>386</v>
      </c>
      <c r="ZN32" s="130">
        <v>614</v>
      </c>
      <c r="ZO32" s="130">
        <v>5498</v>
      </c>
      <c r="ZP32" s="210">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54">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40">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41">
        <v>540</v>
      </c>
      <c r="AJF32" s="436">
        <v>767</v>
      </c>
      <c r="AJG32" s="443"/>
      <c r="AJH32" s="443"/>
      <c r="AJI32" s="443"/>
      <c r="AJJ32" s="443"/>
      <c r="AJK32" s="443"/>
      <c r="AJL32" s="443"/>
      <c r="AJM32" s="443"/>
      <c r="AJN32" s="443"/>
      <c r="AJO32" s="443"/>
      <c r="AJP32" s="443"/>
      <c r="AJQ32" s="443"/>
      <c r="AJR32" s="443"/>
      <c r="AJS32" s="443"/>
      <c r="AJT32" s="443"/>
      <c r="AJU32" s="443"/>
      <c r="AJV32" s="443"/>
      <c r="AJW32" s="443"/>
      <c r="AJX32" s="443"/>
      <c r="AJY32" s="443"/>
      <c r="AJZ32" s="443"/>
      <c r="AKA32" s="443"/>
      <c r="AKB32" s="443"/>
      <c r="AKC32" s="443"/>
      <c r="AKD32" s="443"/>
      <c r="AKE32" s="443"/>
      <c r="AKF32" s="443"/>
      <c r="AKG32" s="443"/>
      <c r="AKH32" s="443"/>
      <c r="AKI32" s="443"/>
      <c r="AKJ32" s="443"/>
      <c r="AKK32" s="443"/>
      <c r="AKL32" s="443"/>
      <c r="AKM32" s="443"/>
      <c r="AKN32" s="443"/>
      <c r="AKO32" s="443"/>
      <c r="AKP32" s="443"/>
      <c r="AKQ32" s="443"/>
      <c r="AKR32" s="443"/>
      <c r="AKS32" s="443"/>
      <c r="AKT32" s="443"/>
      <c r="AKU32" s="443"/>
      <c r="AKV32" s="443"/>
      <c r="AKW32" s="443"/>
      <c r="AKX32" s="443"/>
      <c r="AKY32" s="443"/>
      <c r="AKZ32" s="443"/>
      <c r="ALA32" s="443"/>
      <c r="ALB32" s="443"/>
      <c r="ALC32" s="443"/>
      <c r="ALD32" s="443"/>
      <c r="ALE32" s="443"/>
      <c r="ALF32" s="443"/>
    </row>
    <row r="33" spans="1:994" s="134" customFormat="1" ht="12.75" customHeight="1" thickBot="1" x14ac:dyDescent="0.35">
      <c r="A33" s="236" t="s">
        <v>201</v>
      </c>
      <c r="B33" s="237" t="s">
        <v>201</v>
      </c>
      <c r="C33" s="238">
        <f>SUM(C5:C32)-C12-C16-C19</f>
        <v>11441</v>
      </c>
      <c r="D33" s="238">
        <f t="shared" ref="D33:BO33" si="38">SUM(D5:D32)-D12-D16-D19</f>
        <v>11086</v>
      </c>
      <c r="E33" s="238">
        <f t="shared" si="38"/>
        <v>8994</v>
      </c>
      <c r="F33" s="238">
        <f t="shared" si="38"/>
        <v>7622</v>
      </c>
      <c r="G33" s="238">
        <f t="shared" si="38"/>
        <v>7714</v>
      </c>
      <c r="H33" s="238">
        <f t="shared" si="38"/>
        <v>7400</v>
      </c>
      <c r="I33" s="238">
        <f t="shared" si="38"/>
        <v>7554</v>
      </c>
      <c r="J33" s="238">
        <f t="shared" si="38"/>
        <v>7919</v>
      </c>
      <c r="K33" s="238">
        <f t="shared" si="38"/>
        <v>7491</v>
      </c>
      <c r="L33" s="238">
        <f t="shared" si="38"/>
        <v>6764</v>
      </c>
      <c r="M33" s="238">
        <f t="shared" si="38"/>
        <v>6769</v>
      </c>
      <c r="N33" s="238">
        <f t="shared" si="38"/>
        <v>6839</v>
      </c>
      <c r="O33" s="238">
        <f t="shared" si="38"/>
        <v>9621</v>
      </c>
      <c r="P33" s="238">
        <f t="shared" si="38"/>
        <v>7367</v>
      </c>
      <c r="Q33" s="238">
        <f t="shared" si="38"/>
        <v>6827</v>
      </c>
      <c r="R33" s="238">
        <f t="shared" si="38"/>
        <v>6680</v>
      </c>
      <c r="S33" s="238">
        <f t="shared" si="38"/>
        <v>6812</v>
      </c>
      <c r="T33" s="238">
        <f t="shared" si="38"/>
        <v>6296</v>
      </c>
      <c r="U33" s="238">
        <f t="shared" si="38"/>
        <v>6075</v>
      </c>
      <c r="V33" s="238">
        <f t="shared" si="38"/>
        <v>6404</v>
      </c>
      <c r="W33" s="238">
        <f t="shared" si="38"/>
        <v>5439</v>
      </c>
      <c r="X33" s="238">
        <f t="shared" si="38"/>
        <v>6322</v>
      </c>
      <c r="Y33" s="238">
        <f t="shared" si="38"/>
        <v>5863</v>
      </c>
      <c r="Z33" s="238">
        <f t="shared" si="38"/>
        <v>6642</v>
      </c>
      <c r="AA33" s="238">
        <f t="shared" si="38"/>
        <v>7025</v>
      </c>
      <c r="AB33" s="238">
        <f t="shared" si="38"/>
        <v>8354</v>
      </c>
      <c r="AC33" s="238">
        <f t="shared" si="38"/>
        <v>6594</v>
      </c>
      <c r="AD33" s="238">
        <f t="shared" si="38"/>
        <v>5548</v>
      </c>
      <c r="AE33" s="238">
        <f t="shared" si="38"/>
        <v>5654</v>
      </c>
      <c r="AF33" s="238">
        <f t="shared" si="38"/>
        <v>6815</v>
      </c>
      <c r="AG33" s="238">
        <f t="shared" si="38"/>
        <v>6283</v>
      </c>
      <c r="AH33" s="238">
        <f t="shared" si="38"/>
        <v>5742</v>
      </c>
      <c r="AI33" s="238">
        <f t="shared" si="38"/>
        <v>5619</v>
      </c>
      <c r="AJ33" s="238">
        <f t="shared" si="38"/>
        <v>5651</v>
      </c>
      <c r="AK33" s="238">
        <f t="shared" si="38"/>
        <v>5916</v>
      </c>
      <c r="AL33" s="238">
        <f t="shared" si="38"/>
        <v>5966</v>
      </c>
      <c r="AM33" s="238">
        <f t="shared" si="38"/>
        <v>6194</v>
      </c>
      <c r="AN33" s="238">
        <f t="shared" si="38"/>
        <v>5735</v>
      </c>
      <c r="AO33" s="238">
        <f t="shared" si="38"/>
        <v>7339</v>
      </c>
      <c r="AP33" s="238">
        <f t="shared" si="38"/>
        <v>7868</v>
      </c>
      <c r="AQ33" s="238">
        <f t="shared" si="38"/>
        <v>8213</v>
      </c>
      <c r="AR33" s="238">
        <f t="shared" si="38"/>
        <v>8258</v>
      </c>
      <c r="AS33" s="238">
        <f t="shared" si="38"/>
        <v>8798</v>
      </c>
      <c r="AT33" s="238">
        <f t="shared" si="38"/>
        <v>10234</v>
      </c>
      <c r="AU33" s="238">
        <f t="shared" si="38"/>
        <v>9940</v>
      </c>
      <c r="AV33" s="238">
        <f t="shared" si="38"/>
        <v>9944</v>
      </c>
      <c r="AW33" s="238">
        <f t="shared" si="38"/>
        <v>12205</v>
      </c>
      <c r="AX33" s="238">
        <f t="shared" si="38"/>
        <v>11873</v>
      </c>
      <c r="AY33" s="238">
        <f t="shared" si="38"/>
        <v>10483</v>
      </c>
      <c r="AZ33" s="238">
        <f t="shared" si="38"/>
        <v>11188</v>
      </c>
      <c r="BA33" s="238">
        <f t="shared" si="38"/>
        <v>13388</v>
      </c>
      <c r="BB33" s="238">
        <f t="shared" si="38"/>
        <v>13565</v>
      </c>
      <c r="BC33" s="238">
        <f t="shared" si="38"/>
        <v>12204</v>
      </c>
      <c r="BD33" s="238">
        <f t="shared" si="38"/>
        <v>10109</v>
      </c>
      <c r="BE33" s="238">
        <f t="shared" si="38"/>
        <v>9087</v>
      </c>
      <c r="BF33" s="238">
        <f t="shared" si="38"/>
        <v>11797</v>
      </c>
      <c r="BG33" s="238">
        <f t="shared" si="38"/>
        <v>10782</v>
      </c>
      <c r="BH33" s="238">
        <f t="shared" si="38"/>
        <v>8673</v>
      </c>
      <c r="BI33" s="238">
        <f t="shared" si="38"/>
        <v>7814</v>
      </c>
      <c r="BJ33" s="238">
        <f t="shared" si="38"/>
        <v>8482</v>
      </c>
      <c r="BK33" s="238">
        <f t="shared" si="38"/>
        <v>8673</v>
      </c>
      <c r="BL33" s="238">
        <f t="shared" si="38"/>
        <v>8475</v>
      </c>
      <c r="BM33" s="238">
        <f t="shared" si="38"/>
        <v>8221</v>
      </c>
      <c r="BN33" s="238">
        <f t="shared" si="38"/>
        <v>7984</v>
      </c>
      <c r="BO33" s="238">
        <f t="shared" si="38"/>
        <v>9750</v>
      </c>
      <c r="BP33" s="238">
        <f t="shared" ref="BP33:EA33" si="39">SUM(BP5:BP32)-BP12-BP16-BP19</f>
        <v>9254</v>
      </c>
      <c r="BQ33" s="238">
        <f t="shared" si="39"/>
        <v>9079</v>
      </c>
      <c r="BR33" s="238">
        <f t="shared" si="39"/>
        <v>8094</v>
      </c>
      <c r="BS33" s="238">
        <f t="shared" si="39"/>
        <v>8270</v>
      </c>
      <c r="BT33" s="238">
        <f t="shared" si="39"/>
        <v>8181</v>
      </c>
      <c r="BU33" s="238">
        <f t="shared" si="39"/>
        <v>7692</v>
      </c>
      <c r="BV33" s="238">
        <f t="shared" si="39"/>
        <v>7681</v>
      </c>
      <c r="BW33" s="238">
        <f t="shared" si="39"/>
        <v>6935</v>
      </c>
      <c r="BX33" s="238">
        <f t="shared" si="39"/>
        <v>8221</v>
      </c>
      <c r="BY33" s="238">
        <f t="shared" si="39"/>
        <v>8111</v>
      </c>
      <c r="BZ33" s="238">
        <f t="shared" si="39"/>
        <v>8665</v>
      </c>
      <c r="CA33" s="238">
        <f t="shared" si="39"/>
        <v>8171</v>
      </c>
      <c r="CB33" s="238">
        <f t="shared" si="39"/>
        <v>7699</v>
      </c>
      <c r="CC33" s="238">
        <f t="shared" si="39"/>
        <v>9707</v>
      </c>
      <c r="CD33" s="238">
        <f t="shared" si="39"/>
        <v>7421</v>
      </c>
      <c r="CE33" s="238">
        <f t="shared" si="39"/>
        <v>7724</v>
      </c>
      <c r="CF33" s="238">
        <f t="shared" si="39"/>
        <v>8301</v>
      </c>
      <c r="CG33" s="238">
        <f t="shared" si="39"/>
        <v>8330</v>
      </c>
      <c r="CH33" s="238">
        <f t="shared" si="39"/>
        <v>7761</v>
      </c>
      <c r="CI33" s="238">
        <f t="shared" si="39"/>
        <v>7628</v>
      </c>
      <c r="CJ33" s="238">
        <f t="shared" si="39"/>
        <v>7768</v>
      </c>
      <c r="CK33" s="238">
        <f t="shared" si="39"/>
        <v>7652</v>
      </c>
      <c r="CL33" s="238">
        <f t="shared" si="39"/>
        <v>8107</v>
      </c>
      <c r="CM33" s="238">
        <f t="shared" si="39"/>
        <v>10450</v>
      </c>
      <c r="CN33" s="238">
        <f t="shared" si="39"/>
        <v>11372</v>
      </c>
      <c r="CO33" s="238">
        <f t="shared" si="39"/>
        <v>10626</v>
      </c>
      <c r="CP33" s="238">
        <f t="shared" si="39"/>
        <v>12407</v>
      </c>
      <c r="CQ33" s="238">
        <f t="shared" si="39"/>
        <v>11987</v>
      </c>
      <c r="CR33" s="238">
        <f t="shared" si="39"/>
        <v>12681</v>
      </c>
      <c r="CS33" s="238">
        <f t="shared" si="39"/>
        <v>13894</v>
      </c>
      <c r="CT33" s="238">
        <f t="shared" si="39"/>
        <v>17194</v>
      </c>
      <c r="CU33" s="238">
        <f t="shared" si="39"/>
        <v>15704</v>
      </c>
      <c r="CV33" s="238">
        <f t="shared" si="39"/>
        <v>16929</v>
      </c>
      <c r="CW33" s="238">
        <f t="shared" si="39"/>
        <v>16586</v>
      </c>
      <c r="CX33" s="238">
        <f t="shared" si="39"/>
        <v>18525</v>
      </c>
      <c r="CY33" s="238">
        <f t="shared" si="39"/>
        <v>16141</v>
      </c>
      <c r="CZ33" s="238">
        <f t="shared" si="39"/>
        <v>21197</v>
      </c>
      <c r="DA33" s="238">
        <f t="shared" si="39"/>
        <v>26544</v>
      </c>
      <c r="DB33" s="238">
        <f t="shared" si="39"/>
        <v>19379</v>
      </c>
      <c r="DC33" s="238">
        <f t="shared" si="39"/>
        <v>21603</v>
      </c>
      <c r="DD33" s="238">
        <f t="shared" si="39"/>
        <v>18837</v>
      </c>
      <c r="DE33" s="238">
        <f t="shared" si="39"/>
        <v>14906</v>
      </c>
      <c r="DF33" s="238">
        <f t="shared" si="39"/>
        <v>18156</v>
      </c>
      <c r="DG33" s="238">
        <f t="shared" si="39"/>
        <v>18788</v>
      </c>
      <c r="DH33" s="238">
        <f t="shared" si="39"/>
        <v>16745</v>
      </c>
      <c r="DI33" s="238">
        <f t="shared" si="39"/>
        <v>16642</v>
      </c>
      <c r="DJ33" s="238">
        <f t="shared" si="39"/>
        <v>17309</v>
      </c>
      <c r="DK33" s="238">
        <f t="shared" si="39"/>
        <v>17193</v>
      </c>
      <c r="DL33" s="238">
        <f t="shared" si="39"/>
        <v>15136</v>
      </c>
      <c r="DM33" s="238">
        <f t="shared" si="39"/>
        <v>14869</v>
      </c>
      <c r="DN33" s="238">
        <f t="shared" si="39"/>
        <v>16096</v>
      </c>
      <c r="DO33" s="238">
        <f t="shared" si="39"/>
        <v>17899</v>
      </c>
      <c r="DP33" s="238">
        <f t="shared" si="39"/>
        <v>16536</v>
      </c>
      <c r="DQ33" s="238">
        <f t="shared" si="39"/>
        <v>14126</v>
      </c>
      <c r="DR33" s="238">
        <f t="shared" si="39"/>
        <v>13938</v>
      </c>
      <c r="DS33" s="238">
        <f t="shared" si="39"/>
        <v>14849</v>
      </c>
      <c r="DT33" s="238">
        <f t="shared" si="39"/>
        <v>12946</v>
      </c>
      <c r="DU33" s="238">
        <f t="shared" si="39"/>
        <v>14816</v>
      </c>
      <c r="DV33" s="238">
        <f t="shared" si="39"/>
        <v>13768</v>
      </c>
      <c r="DW33" s="238">
        <f t="shared" si="39"/>
        <v>13524</v>
      </c>
      <c r="DX33" s="238">
        <f t="shared" si="39"/>
        <v>14416</v>
      </c>
      <c r="DY33" s="238">
        <f t="shared" si="39"/>
        <v>12786</v>
      </c>
      <c r="DZ33" s="238">
        <f t="shared" si="39"/>
        <v>13358</v>
      </c>
      <c r="EA33" s="238">
        <f t="shared" si="39"/>
        <v>13896</v>
      </c>
      <c r="EB33" s="238">
        <f t="shared" ref="EB33:GC33" si="40">SUM(EB5:EB32)-EB12-EB16-EB19</f>
        <v>12720</v>
      </c>
      <c r="EC33" s="238">
        <f t="shared" si="40"/>
        <v>16524</v>
      </c>
      <c r="ED33" s="238">
        <f t="shared" si="40"/>
        <v>13371</v>
      </c>
      <c r="EE33" s="238">
        <f t="shared" si="40"/>
        <v>11787</v>
      </c>
      <c r="EF33" s="238">
        <f t="shared" si="40"/>
        <v>12370</v>
      </c>
      <c r="EG33" s="238">
        <f t="shared" si="40"/>
        <v>14157</v>
      </c>
      <c r="EH33" s="238">
        <f t="shared" si="40"/>
        <v>12803</v>
      </c>
      <c r="EI33" s="238">
        <f t="shared" si="40"/>
        <v>11830</v>
      </c>
      <c r="EJ33" s="238">
        <f t="shared" si="40"/>
        <v>11152</v>
      </c>
      <c r="EK33" s="238">
        <f t="shared" si="40"/>
        <v>13479</v>
      </c>
      <c r="EL33" s="238">
        <f t="shared" si="40"/>
        <v>12310</v>
      </c>
      <c r="EM33" s="238">
        <f t="shared" si="40"/>
        <v>12369</v>
      </c>
      <c r="EN33" s="238">
        <f t="shared" si="40"/>
        <v>11760</v>
      </c>
      <c r="EO33" s="238">
        <f t="shared" si="40"/>
        <v>13507</v>
      </c>
      <c r="EP33" s="238">
        <f t="shared" si="40"/>
        <v>15298</v>
      </c>
      <c r="EQ33" s="238">
        <f t="shared" si="40"/>
        <v>13956</v>
      </c>
      <c r="ER33" s="238">
        <f t="shared" si="40"/>
        <v>15248</v>
      </c>
      <c r="ES33" s="238">
        <f t="shared" si="40"/>
        <v>14908</v>
      </c>
      <c r="ET33" s="238">
        <f t="shared" si="40"/>
        <v>17793</v>
      </c>
      <c r="EU33" s="238">
        <f t="shared" si="40"/>
        <v>15622</v>
      </c>
      <c r="EV33" s="238">
        <f t="shared" si="40"/>
        <v>17479</v>
      </c>
      <c r="EW33" s="238">
        <f t="shared" si="40"/>
        <v>14926</v>
      </c>
      <c r="EX33" s="238">
        <f t="shared" si="40"/>
        <v>19769</v>
      </c>
      <c r="EY33" s="238">
        <f t="shared" si="40"/>
        <v>16605</v>
      </c>
      <c r="EZ33" s="238">
        <f t="shared" si="40"/>
        <v>17841</v>
      </c>
      <c r="FA33" s="238">
        <f t="shared" si="40"/>
        <v>17012</v>
      </c>
      <c r="FB33" s="238">
        <f t="shared" si="40"/>
        <v>17808</v>
      </c>
      <c r="FC33" s="238">
        <f t="shared" si="40"/>
        <v>18879</v>
      </c>
      <c r="FD33" s="238">
        <f t="shared" si="40"/>
        <v>15650</v>
      </c>
      <c r="FE33" s="238">
        <f t="shared" si="40"/>
        <v>12862</v>
      </c>
      <c r="FF33" s="238">
        <f t="shared" si="40"/>
        <v>13479</v>
      </c>
      <c r="FG33" s="238">
        <f t="shared" si="40"/>
        <v>13494</v>
      </c>
      <c r="FH33" s="238">
        <f t="shared" si="40"/>
        <v>13140</v>
      </c>
      <c r="FI33" s="238">
        <f t="shared" si="40"/>
        <v>12301</v>
      </c>
      <c r="FJ33" s="238">
        <f t="shared" si="40"/>
        <v>12636</v>
      </c>
      <c r="FK33" s="238">
        <f t="shared" si="40"/>
        <v>12270</v>
      </c>
      <c r="FL33" s="238">
        <f t="shared" si="40"/>
        <v>11934</v>
      </c>
      <c r="FM33" s="238">
        <f t="shared" si="40"/>
        <v>11500</v>
      </c>
      <c r="FN33" s="238">
        <f t="shared" si="40"/>
        <v>11403</v>
      </c>
      <c r="FO33" s="238">
        <f t="shared" si="40"/>
        <v>13091</v>
      </c>
      <c r="FP33" s="238">
        <f t="shared" si="40"/>
        <v>14160</v>
      </c>
      <c r="FQ33" s="238">
        <f t="shared" si="40"/>
        <v>11078</v>
      </c>
      <c r="FR33" s="238">
        <f t="shared" si="40"/>
        <v>10822</v>
      </c>
      <c r="FS33" s="238">
        <f t="shared" si="40"/>
        <v>10948</v>
      </c>
      <c r="FT33" s="238">
        <f t="shared" si="40"/>
        <v>12122</v>
      </c>
      <c r="FU33" s="238">
        <f t="shared" si="40"/>
        <v>10246</v>
      </c>
      <c r="FV33" s="238">
        <f t="shared" si="40"/>
        <v>10425</v>
      </c>
      <c r="FW33" s="238">
        <f t="shared" si="40"/>
        <v>11060</v>
      </c>
      <c r="FX33" s="238">
        <f t="shared" si="40"/>
        <v>11031</v>
      </c>
      <c r="FY33" s="238">
        <f t="shared" si="40"/>
        <v>11820</v>
      </c>
      <c r="FZ33" s="238">
        <f t="shared" si="40"/>
        <v>10513</v>
      </c>
      <c r="GA33" s="238">
        <f t="shared" si="40"/>
        <v>11433</v>
      </c>
      <c r="GB33" s="238">
        <f t="shared" si="40"/>
        <v>11326</v>
      </c>
      <c r="GC33" s="238">
        <f t="shared" si="40"/>
        <v>11579</v>
      </c>
      <c r="GD33" s="238">
        <f>SUM(GD5:GD32)-GD12-GD16-GD19</f>
        <v>10888</v>
      </c>
      <c r="GE33" s="238">
        <f>SUM(GE5:GE32)-GE12-GE16-GE19</f>
        <v>10029</v>
      </c>
      <c r="GF33" s="238">
        <f>SUM(GF5:GF32)-GF12-GF16-GF19</f>
        <v>10404</v>
      </c>
      <c r="GG33" s="238">
        <f t="shared" ref="GG33:GM33" si="41">SUM(GG5:GG32)-GG12-GG16-GG19</f>
        <v>11115</v>
      </c>
      <c r="GH33" s="238">
        <f t="shared" si="41"/>
        <v>10384</v>
      </c>
      <c r="GI33" s="238">
        <f t="shared" si="41"/>
        <v>9963</v>
      </c>
      <c r="GJ33" s="238">
        <f t="shared" si="41"/>
        <v>9854</v>
      </c>
      <c r="GK33" s="238">
        <f t="shared" si="41"/>
        <v>10942</v>
      </c>
      <c r="GL33" s="238">
        <f t="shared" si="41"/>
        <v>10169</v>
      </c>
      <c r="GM33" s="238">
        <f t="shared" si="41"/>
        <v>10555</v>
      </c>
      <c r="GN33" s="238">
        <f>SUM(GN5:GN32)-GN12-GN16-GN19</f>
        <v>9274</v>
      </c>
      <c r="GO33" s="238">
        <f>SUM(GO5:GO32)-GO12-GO16-GO19</f>
        <v>10027</v>
      </c>
      <c r="GP33" s="238">
        <v>12521</v>
      </c>
      <c r="GQ33" s="238">
        <f t="shared" ref="GQ33:HH33" si="42">SUM(GQ5:GQ32)-GQ12-GQ16-GQ19</f>
        <v>10863</v>
      </c>
      <c r="GR33" s="238">
        <f t="shared" si="42"/>
        <v>11427</v>
      </c>
      <c r="GS33" s="238">
        <f t="shared" si="42"/>
        <v>12920</v>
      </c>
      <c r="GT33" s="238">
        <f t="shared" si="42"/>
        <v>14510</v>
      </c>
      <c r="GU33" s="238">
        <f t="shared" si="42"/>
        <v>12939</v>
      </c>
      <c r="GV33" s="238">
        <f t="shared" si="42"/>
        <v>14784</v>
      </c>
      <c r="GW33" s="238">
        <f t="shared" si="42"/>
        <v>15712</v>
      </c>
      <c r="GX33" s="238">
        <f t="shared" si="42"/>
        <v>20975</v>
      </c>
      <c r="GY33" s="238">
        <f t="shared" si="42"/>
        <v>12636</v>
      </c>
      <c r="GZ33" s="238">
        <f t="shared" si="42"/>
        <v>14331</v>
      </c>
      <c r="HA33" s="238">
        <f t="shared" si="42"/>
        <v>15137</v>
      </c>
      <c r="HB33" s="238">
        <f t="shared" si="42"/>
        <v>15940</v>
      </c>
      <c r="HC33" s="238">
        <f t="shared" si="42"/>
        <v>20079</v>
      </c>
      <c r="HD33" s="238">
        <f t="shared" si="42"/>
        <v>13555</v>
      </c>
      <c r="HE33" s="239">
        <f t="shared" si="42"/>
        <v>11803</v>
      </c>
      <c r="HF33" s="239">
        <f t="shared" si="42"/>
        <v>11488</v>
      </c>
      <c r="HG33" s="239">
        <f t="shared" si="42"/>
        <v>11646</v>
      </c>
      <c r="HH33" s="239">
        <f t="shared" si="42"/>
        <v>11295</v>
      </c>
      <c r="HI33" s="239">
        <f t="shared" ref="HI33:IA33" si="43">SUM(HI5:HI32)-HI12-HI16-HI19</f>
        <v>10628</v>
      </c>
      <c r="HJ33" s="239">
        <f t="shared" si="43"/>
        <v>11559</v>
      </c>
      <c r="HK33" s="239">
        <f t="shared" si="43"/>
        <v>12619</v>
      </c>
      <c r="HL33" s="239">
        <f t="shared" si="43"/>
        <v>11195</v>
      </c>
      <c r="HM33" s="239">
        <f t="shared" si="43"/>
        <v>9957</v>
      </c>
      <c r="HN33" s="239">
        <f t="shared" si="43"/>
        <v>9974</v>
      </c>
      <c r="HO33" s="239">
        <f t="shared" si="43"/>
        <v>10517</v>
      </c>
      <c r="HP33" s="239">
        <f t="shared" si="43"/>
        <v>13588</v>
      </c>
      <c r="HQ33" s="239">
        <f t="shared" si="43"/>
        <v>10539</v>
      </c>
      <c r="HR33" s="239">
        <f t="shared" si="43"/>
        <v>10267</v>
      </c>
      <c r="HS33" s="239">
        <f t="shared" si="43"/>
        <v>9989</v>
      </c>
      <c r="HT33" s="239">
        <f t="shared" si="43"/>
        <v>11311</v>
      </c>
      <c r="HU33" s="239">
        <f t="shared" si="43"/>
        <v>10034</v>
      </c>
      <c r="HV33" s="239">
        <f t="shared" si="43"/>
        <v>9465</v>
      </c>
      <c r="HW33" s="239">
        <f t="shared" si="43"/>
        <v>10318</v>
      </c>
      <c r="HX33" s="239">
        <f t="shared" si="43"/>
        <v>9745</v>
      </c>
      <c r="HY33" s="239">
        <f t="shared" si="43"/>
        <v>10263</v>
      </c>
      <c r="HZ33" s="239">
        <f t="shared" si="43"/>
        <v>9367</v>
      </c>
      <c r="IA33" s="239">
        <f t="shared" si="43"/>
        <v>9571</v>
      </c>
      <c r="IB33" s="239">
        <f t="shared" ref="IB33:KM33" si="44">SUM(IB5:IB32)-IB12-IB16-IB19</f>
        <v>10282</v>
      </c>
      <c r="IC33" s="239">
        <f t="shared" si="44"/>
        <v>10396</v>
      </c>
      <c r="ID33" s="239">
        <f t="shared" si="44"/>
        <v>9864</v>
      </c>
      <c r="IE33" s="239">
        <f t="shared" si="44"/>
        <v>8747</v>
      </c>
      <c r="IF33" s="239">
        <f t="shared" si="44"/>
        <v>8601</v>
      </c>
      <c r="IG33" s="239">
        <f t="shared" si="44"/>
        <v>9144</v>
      </c>
      <c r="IH33" s="239">
        <f t="shared" si="44"/>
        <v>9074</v>
      </c>
      <c r="II33" s="239">
        <f t="shared" si="44"/>
        <v>8663</v>
      </c>
      <c r="IJ33" s="239">
        <f t="shared" si="44"/>
        <v>7872</v>
      </c>
      <c r="IK33" s="239">
        <f t="shared" si="44"/>
        <v>9437</v>
      </c>
      <c r="IL33" s="239">
        <f t="shared" si="44"/>
        <v>8107</v>
      </c>
      <c r="IM33" s="239">
        <f t="shared" si="44"/>
        <v>8742</v>
      </c>
      <c r="IN33" s="239">
        <f t="shared" si="44"/>
        <v>8151</v>
      </c>
      <c r="IO33" s="239">
        <f t="shared" si="44"/>
        <v>8975</v>
      </c>
      <c r="IP33" s="239">
        <f t="shared" si="44"/>
        <v>12706</v>
      </c>
      <c r="IQ33" s="239">
        <f t="shared" si="44"/>
        <v>10597</v>
      </c>
      <c r="IR33" s="239">
        <f t="shared" si="44"/>
        <v>9785</v>
      </c>
      <c r="IS33" s="239">
        <f t="shared" si="44"/>
        <v>10178</v>
      </c>
      <c r="IT33" s="239">
        <f t="shared" si="44"/>
        <v>12400</v>
      </c>
      <c r="IU33" s="239">
        <f t="shared" si="44"/>
        <v>10969</v>
      </c>
      <c r="IV33" s="239">
        <f t="shared" si="44"/>
        <v>14701</v>
      </c>
      <c r="IW33" s="239">
        <f t="shared" si="44"/>
        <v>13444</v>
      </c>
      <c r="IX33" s="239">
        <f t="shared" si="44"/>
        <v>14575</v>
      </c>
      <c r="IY33" s="239">
        <f t="shared" si="44"/>
        <v>11217</v>
      </c>
      <c r="IZ33" s="239">
        <f t="shared" si="44"/>
        <v>12162</v>
      </c>
      <c r="JA33" s="239">
        <f t="shared" si="44"/>
        <v>14184</v>
      </c>
      <c r="JB33" s="239">
        <f t="shared" si="44"/>
        <v>13564</v>
      </c>
      <c r="JC33" s="239">
        <f t="shared" si="44"/>
        <v>16473</v>
      </c>
      <c r="JD33" s="239">
        <f t="shared" si="44"/>
        <v>11974</v>
      </c>
      <c r="JE33" s="239">
        <f t="shared" si="44"/>
        <v>13406</v>
      </c>
      <c r="JF33" s="239">
        <f t="shared" si="44"/>
        <v>16828</v>
      </c>
      <c r="JG33" s="239">
        <f t="shared" si="44"/>
        <v>10203</v>
      </c>
      <c r="JH33" s="239">
        <f t="shared" si="44"/>
        <v>10046</v>
      </c>
      <c r="JI33" s="239">
        <f t="shared" si="44"/>
        <v>9961</v>
      </c>
      <c r="JJ33" s="239">
        <f t="shared" si="44"/>
        <v>9669</v>
      </c>
      <c r="JK33" s="239">
        <f t="shared" si="44"/>
        <v>10201</v>
      </c>
      <c r="JL33" s="239">
        <f t="shared" si="44"/>
        <v>9644</v>
      </c>
      <c r="JM33" s="239">
        <f t="shared" si="44"/>
        <v>9242</v>
      </c>
      <c r="JN33" s="239">
        <f t="shared" si="44"/>
        <v>9835</v>
      </c>
      <c r="JO33" s="239">
        <f t="shared" si="44"/>
        <v>9431</v>
      </c>
      <c r="JP33" s="239">
        <f t="shared" si="44"/>
        <v>12134</v>
      </c>
      <c r="JQ33" s="239">
        <f t="shared" si="44"/>
        <v>9428</v>
      </c>
      <c r="JR33" s="239">
        <f t="shared" si="44"/>
        <v>9517</v>
      </c>
      <c r="JS33" s="239">
        <f t="shared" si="44"/>
        <v>7968</v>
      </c>
      <c r="JT33" s="239">
        <f t="shared" si="44"/>
        <v>9616</v>
      </c>
      <c r="JU33" s="239">
        <f t="shared" si="44"/>
        <v>8657</v>
      </c>
      <c r="JV33" s="239">
        <f t="shared" si="44"/>
        <v>8147</v>
      </c>
      <c r="JW33" s="239">
        <f t="shared" si="44"/>
        <v>8635</v>
      </c>
      <c r="JX33" s="239">
        <f t="shared" si="44"/>
        <v>8583</v>
      </c>
      <c r="JY33" s="239">
        <f t="shared" si="44"/>
        <v>9399</v>
      </c>
      <c r="JZ33" s="239">
        <f t="shared" si="44"/>
        <v>8379</v>
      </c>
      <c r="KA33" s="239">
        <f t="shared" si="44"/>
        <v>8833</v>
      </c>
      <c r="KB33" s="239">
        <f t="shared" si="44"/>
        <v>8915</v>
      </c>
      <c r="KC33" s="239">
        <f t="shared" si="44"/>
        <v>10524</v>
      </c>
      <c r="KD33" s="239">
        <f t="shared" si="44"/>
        <v>9338</v>
      </c>
      <c r="KE33" s="239">
        <f t="shared" si="44"/>
        <v>6947</v>
      </c>
      <c r="KF33" s="239">
        <f t="shared" si="44"/>
        <v>7721</v>
      </c>
      <c r="KG33" s="239">
        <f t="shared" si="44"/>
        <v>7999</v>
      </c>
      <c r="KH33" s="239">
        <f t="shared" si="44"/>
        <v>7962</v>
      </c>
      <c r="KI33" s="239">
        <f t="shared" si="44"/>
        <v>7543</v>
      </c>
      <c r="KJ33" s="239">
        <f t="shared" si="44"/>
        <v>7381</v>
      </c>
      <c r="KK33" s="239">
        <f t="shared" si="44"/>
        <v>7210</v>
      </c>
      <c r="KL33" s="239">
        <f t="shared" si="44"/>
        <v>8088</v>
      </c>
      <c r="KM33" s="239">
        <f t="shared" si="44"/>
        <v>8004</v>
      </c>
      <c r="KN33" s="239">
        <f t="shared" ref="KN33:MA33" si="45">SUM(KN5:KN32)-KN12-KN16-KN19</f>
        <v>7150</v>
      </c>
      <c r="KO33" s="239">
        <f t="shared" si="45"/>
        <v>7707</v>
      </c>
      <c r="KP33" s="239">
        <f t="shared" si="45"/>
        <v>8305</v>
      </c>
      <c r="KQ33" s="239">
        <f t="shared" si="45"/>
        <v>9786</v>
      </c>
      <c r="KR33" s="239">
        <f t="shared" si="45"/>
        <v>9060</v>
      </c>
      <c r="KS33" s="239">
        <f t="shared" si="45"/>
        <v>9371</v>
      </c>
      <c r="KT33" s="239">
        <f t="shared" si="45"/>
        <v>10865</v>
      </c>
      <c r="KU33" s="239">
        <f t="shared" si="45"/>
        <v>11305</v>
      </c>
      <c r="KV33" s="239">
        <f t="shared" si="45"/>
        <v>10780</v>
      </c>
      <c r="KW33" s="239">
        <f t="shared" si="45"/>
        <v>12912</v>
      </c>
      <c r="KX33" s="239">
        <f t="shared" si="45"/>
        <v>13349</v>
      </c>
      <c r="KY33" s="239">
        <f t="shared" si="45"/>
        <v>10521</v>
      </c>
      <c r="KZ33" s="239">
        <f t="shared" si="45"/>
        <v>10430</v>
      </c>
      <c r="LA33" s="239">
        <f t="shared" si="45"/>
        <v>12221</v>
      </c>
      <c r="LB33" s="239">
        <f t="shared" si="45"/>
        <v>13108</v>
      </c>
      <c r="LC33" s="239">
        <f t="shared" si="45"/>
        <v>12956</v>
      </c>
      <c r="LD33" s="239">
        <f t="shared" si="45"/>
        <v>12688</v>
      </c>
      <c r="LE33" s="239">
        <f t="shared" si="45"/>
        <v>9860</v>
      </c>
      <c r="LF33" s="239">
        <f t="shared" si="45"/>
        <v>9311</v>
      </c>
      <c r="LG33" s="239">
        <f t="shared" si="45"/>
        <v>9670</v>
      </c>
      <c r="LH33" s="239">
        <f t="shared" si="45"/>
        <v>9337</v>
      </c>
      <c r="LI33" s="239">
        <f t="shared" si="45"/>
        <v>8506</v>
      </c>
      <c r="LJ33" s="239">
        <f t="shared" si="45"/>
        <v>7974</v>
      </c>
      <c r="LK33" s="239">
        <f t="shared" si="45"/>
        <v>8837</v>
      </c>
      <c r="LL33" s="239">
        <f t="shared" si="45"/>
        <v>8463</v>
      </c>
      <c r="LM33" s="239">
        <f t="shared" si="45"/>
        <v>8434</v>
      </c>
      <c r="LN33" s="239">
        <f t="shared" si="45"/>
        <v>8342</v>
      </c>
      <c r="LO33" s="239">
        <f t="shared" si="45"/>
        <v>8634</v>
      </c>
      <c r="LP33" s="239">
        <f t="shared" si="45"/>
        <v>9430</v>
      </c>
      <c r="LQ33" s="239">
        <f t="shared" si="45"/>
        <v>9939</v>
      </c>
      <c r="LR33" s="239">
        <f t="shared" si="45"/>
        <v>9310</v>
      </c>
      <c r="LS33" s="239">
        <f t="shared" si="45"/>
        <v>7801</v>
      </c>
      <c r="LT33" s="239">
        <f t="shared" si="45"/>
        <v>8122</v>
      </c>
      <c r="LU33" s="239">
        <f t="shared" si="45"/>
        <v>7758</v>
      </c>
      <c r="LV33" s="239">
        <f t="shared" si="45"/>
        <v>7441</v>
      </c>
      <c r="LW33" s="239">
        <f t="shared" si="45"/>
        <v>7437</v>
      </c>
      <c r="LX33" s="239">
        <f t="shared" si="45"/>
        <v>7624</v>
      </c>
      <c r="LY33" s="239">
        <f t="shared" si="45"/>
        <v>7843</v>
      </c>
      <c r="LZ33" s="239">
        <f t="shared" si="45"/>
        <v>7659</v>
      </c>
      <c r="MA33" s="239">
        <f t="shared" si="45"/>
        <v>8161</v>
      </c>
      <c r="MB33" s="239">
        <f>SUM(MB5:MB32)-MB12-MB16-MB19</f>
        <v>9717</v>
      </c>
      <c r="MC33" s="239">
        <f>SUM(MC5:MC32)-MC12-MC16-MC19</f>
        <v>8471</v>
      </c>
      <c r="MD33" s="239">
        <f>SUM(MD5:MD32)-MD12-MD16-MD19</f>
        <v>8967</v>
      </c>
      <c r="ME33" s="239">
        <f t="shared" ref="ME33:MK33" si="46">SUM(ME5:ME32)-ME12-ME16-ME19</f>
        <v>7464</v>
      </c>
      <c r="MF33" s="239">
        <f t="shared" si="46"/>
        <v>7315</v>
      </c>
      <c r="MG33" s="239">
        <f t="shared" si="46"/>
        <v>7546</v>
      </c>
      <c r="MH33" s="239">
        <f t="shared" si="46"/>
        <v>7675</v>
      </c>
      <c r="MI33" s="239">
        <f t="shared" si="46"/>
        <v>6908</v>
      </c>
      <c r="MJ33" s="239">
        <f t="shared" si="46"/>
        <v>6423</v>
      </c>
      <c r="MK33" s="239">
        <f t="shared" si="46"/>
        <v>6393</v>
      </c>
      <c r="ML33" s="239">
        <f t="shared" ref="ML33:NV33" si="47">SUM(ML5:ML32)-ML12-ML16-ML19</f>
        <v>6369</v>
      </c>
      <c r="MM33" s="239">
        <f t="shared" si="47"/>
        <v>7549</v>
      </c>
      <c r="MN33" s="239">
        <f t="shared" si="47"/>
        <v>6224</v>
      </c>
      <c r="MO33" s="239">
        <f t="shared" si="47"/>
        <v>6746</v>
      </c>
      <c r="MP33" s="239">
        <f t="shared" si="47"/>
        <v>12446</v>
      </c>
      <c r="MQ33" s="239">
        <f t="shared" si="47"/>
        <v>12348</v>
      </c>
      <c r="MR33" s="239">
        <f t="shared" si="47"/>
        <v>9265</v>
      </c>
      <c r="MS33" s="239">
        <f t="shared" si="47"/>
        <v>8185</v>
      </c>
      <c r="MT33" s="239">
        <f t="shared" si="47"/>
        <v>9106</v>
      </c>
      <c r="MU33" s="239">
        <f t="shared" si="47"/>
        <v>10228</v>
      </c>
      <c r="MV33" s="239">
        <f t="shared" si="47"/>
        <v>9090</v>
      </c>
      <c r="MW33" s="239">
        <f t="shared" si="47"/>
        <v>9912</v>
      </c>
      <c r="MX33" s="239">
        <f t="shared" si="47"/>
        <v>8979</v>
      </c>
      <c r="MY33" s="239">
        <f t="shared" si="47"/>
        <v>13690</v>
      </c>
      <c r="MZ33" s="239">
        <f t="shared" si="47"/>
        <v>10805</v>
      </c>
      <c r="NA33" s="239">
        <f t="shared" si="47"/>
        <v>8931</v>
      </c>
      <c r="NB33" s="239">
        <f t="shared" si="47"/>
        <v>12300</v>
      </c>
      <c r="NC33" s="239">
        <f t="shared" si="47"/>
        <v>12442</v>
      </c>
      <c r="ND33" s="239">
        <f t="shared" si="47"/>
        <v>12651</v>
      </c>
      <c r="NE33" s="239">
        <f t="shared" si="47"/>
        <v>9904</v>
      </c>
      <c r="NF33" s="239">
        <f t="shared" si="47"/>
        <v>8451</v>
      </c>
      <c r="NG33" s="239">
        <f t="shared" si="47"/>
        <v>9009</v>
      </c>
      <c r="NH33" s="239">
        <f t="shared" si="47"/>
        <v>10025</v>
      </c>
      <c r="NI33" s="239">
        <f t="shared" si="47"/>
        <v>9787</v>
      </c>
      <c r="NJ33" s="239">
        <f t="shared" si="47"/>
        <v>8107</v>
      </c>
      <c r="NK33" s="239">
        <f t="shared" si="47"/>
        <v>8227</v>
      </c>
      <c r="NL33" s="239">
        <f t="shared" si="47"/>
        <v>9179</v>
      </c>
      <c r="NM33" s="239">
        <f t="shared" si="47"/>
        <v>8164</v>
      </c>
      <c r="NN33" s="239">
        <f t="shared" si="47"/>
        <v>7266</v>
      </c>
      <c r="NO33" s="239">
        <f t="shared" si="47"/>
        <v>7463</v>
      </c>
      <c r="NP33" s="239">
        <f t="shared" si="47"/>
        <v>8546</v>
      </c>
      <c r="NQ33" s="239">
        <f t="shared" si="47"/>
        <v>8954</v>
      </c>
      <c r="NR33" s="239">
        <f t="shared" si="47"/>
        <v>7845</v>
      </c>
      <c r="NS33" s="239">
        <f t="shared" si="47"/>
        <v>8337</v>
      </c>
      <c r="NT33" s="239">
        <f t="shared" si="47"/>
        <v>7591</v>
      </c>
      <c r="NU33" s="239">
        <f t="shared" si="47"/>
        <v>7456</v>
      </c>
      <c r="NV33" s="239">
        <f t="shared" si="47"/>
        <v>7188</v>
      </c>
      <c r="NW33" s="239">
        <f t="shared" ref="NW33:QH33" si="48">SUM(NW5:NW32)-NW12-NW16-NW19</f>
        <v>6281</v>
      </c>
      <c r="NX33" s="239">
        <f t="shared" si="48"/>
        <v>6834</v>
      </c>
      <c r="NY33" s="239">
        <f t="shared" si="48"/>
        <v>7051</v>
      </c>
      <c r="NZ33" s="239">
        <f t="shared" si="48"/>
        <v>6772</v>
      </c>
      <c r="OA33" s="239">
        <f t="shared" si="48"/>
        <v>7408</v>
      </c>
      <c r="OB33" s="239">
        <f t="shared" si="48"/>
        <v>7123</v>
      </c>
      <c r="OC33" s="239">
        <f t="shared" si="48"/>
        <v>6983</v>
      </c>
      <c r="OD33" s="239">
        <f t="shared" si="48"/>
        <v>7472</v>
      </c>
      <c r="OE33" s="239">
        <f t="shared" si="48"/>
        <v>6216</v>
      </c>
      <c r="OF33" s="239">
        <f t="shared" si="48"/>
        <v>6680</v>
      </c>
      <c r="OG33" s="239">
        <f t="shared" si="48"/>
        <v>6520</v>
      </c>
      <c r="OH33" s="239">
        <f t="shared" si="48"/>
        <v>6998</v>
      </c>
      <c r="OI33" s="239">
        <f t="shared" si="48"/>
        <v>6248</v>
      </c>
      <c r="OJ33" s="239">
        <f t="shared" si="48"/>
        <v>6077</v>
      </c>
      <c r="OK33" s="239">
        <f t="shared" si="48"/>
        <v>5982</v>
      </c>
      <c r="OL33" s="239">
        <f t="shared" si="48"/>
        <v>6488</v>
      </c>
      <c r="OM33" s="239">
        <f t="shared" si="48"/>
        <v>6544</v>
      </c>
      <c r="ON33" s="239">
        <f t="shared" si="48"/>
        <v>6088</v>
      </c>
      <c r="OO33" s="239">
        <f t="shared" si="48"/>
        <v>6435</v>
      </c>
      <c r="OP33" s="239">
        <f t="shared" si="48"/>
        <v>7002</v>
      </c>
      <c r="OQ33" s="239">
        <f t="shared" si="48"/>
        <v>7970</v>
      </c>
      <c r="OR33" s="239">
        <f t="shared" si="48"/>
        <v>6926</v>
      </c>
      <c r="OS33" s="239">
        <f t="shared" si="48"/>
        <v>8070</v>
      </c>
      <c r="OT33" s="239">
        <f t="shared" si="48"/>
        <v>8464</v>
      </c>
      <c r="OU33" s="239">
        <f t="shared" si="48"/>
        <v>9430</v>
      </c>
      <c r="OV33" s="239">
        <f t="shared" si="48"/>
        <v>8994</v>
      </c>
      <c r="OW33" s="239">
        <f t="shared" si="48"/>
        <v>10811</v>
      </c>
      <c r="OX33" s="239">
        <f t="shared" si="48"/>
        <v>8736</v>
      </c>
      <c r="OY33" s="239">
        <f t="shared" si="48"/>
        <v>11459</v>
      </c>
      <c r="OZ33" s="239">
        <f t="shared" si="48"/>
        <v>8102</v>
      </c>
      <c r="PA33" s="239">
        <f t="shared" si="48"/>
        <v>9095</v>
      </c>
      <c r="PB33" s="239">
        <f t="shared" si="48"/>
        <v>10626</v>
      </c>
      <c r="PC33" s="239">
        <f t="shared" si="48"/>
        <v>10526</v>
      </c>
      <c r="PD33" s="239">
        <f t="shared" si="48"/>
        <v>11096</v>
      </c>
      <c r="PE33" s="239">
        <f t="shared" si="48"/>
        <v>8331</v>
      </c>
      <c r="PF33" s="239">
        <f t="shared" si="48"/>
        <v>7499</v>
      </c>
      <c r="PG33" s="239">
        <f t="shared" si="48"/>
        <v>7870</v>
      </c>
      <c r="PH33" s="239">
        <f t="shared" si="48"/>
        <v>8390</v>
      </c>
      <c r="PI33" s="239">
        <f t="shared" si="48"/>
        <v>8333</v>
      </c>
      <c r="PJ33" s="239">
        <f t="shared" si="48"/>
        <v>6594</v>
      </c>
      <c r="PK33" s="239">
        <f t="shared" si="48"/>
        <v>6615</v>
      </c>
      <c r="PL33" s="239">
        <f t="shared" si="48"/>
        <v>7193</v>
      </c>
      <c r="PM33" s="239">
        <f t="shared" si="48"/>
        <v>6540</v>
      </c>
      <c r="PN33" s="239">
        <f t="shared" si="48"/>
        <v>6659</v>
      </c>
      <c r="PO33" s="239">
        <f t="shared" si="48"/>
        <v>6328</v>
      </c>
      <c r="PP33" s="239">
        <f t="shared" si="48"/>
        <v>7122</v>
      </c>
      <c r="PQ33" s="239">
        <f t="shared" si="48"/>
        <v>8245</v>
      </c>
      <c r="PR33" s="239">
        <f t="shared" si="48"/>
        <v>6765</v>
      </c>
      <c r="PS33" s="239">
        <f t="shared" si="48"/>
        <v>5992</v>
      </c>
      <c r="PT33" s="239">
        <f t="shared" si="48"/>
        <v>6064</v>
      </c>
      <c r="PU33" s="239">
        <f t="shared" si="48"/>
        <v>6677</v>
      </c>
      <c r="PV33" s="239">
        <f t="shared" si="48"/>
        <v>6406</v>
      </c>
      <c r="PW33" s="239">
        <f t="shared" si="48"/>
        <v>5888</v>
      </c>
      <c r="PX33" s="239">
        <f t="shared" si="48"/>
        <v>5227</v>
      </c>
      <c r="PY33" s="239">
        <f t="shared" si="48"/>
        <v>5947</v>
      </c>
      <c r="PZ33" s="239">
        <f t="shared" si="48"/>
        <v>5815</v>
      </c>
      <c r="QA33" s="239">
        <f t="shared" si="48"/>
        <v>6524</v>
      </c>
      <c r="QB33" s="239">
        <f t="shared" si="48"/>
        <v>6285</v>
      </c>
      <c r="QC33" s="239">
        <f t="shared" si="48"/>
        <v>6003</v>
      </c>
      <c r="QD33" s="239">
        <f t="shared" si="48"/>
        <v>8027</v>
      </c>
      <c r="QE33" s="239">
        <f t="shared" si="48"/>
        <v>6676</v>
      </c>
      <c r="QF33" s="239">
        <f t="shared" si="48"/>
        <v>6022</v>
      </c>
      <c r="QG33" s="239">
        <f t="shared" si="48"/>
        <v>5911</v>
      </c>
      <c r="QH33" s="239">
        <f t="shared" si="48"/>
        <v>6346</v>
      </c>
      <c r="QI33" s="239">
        <f t="shared" ref="QI33:TN33" si="49">SUM(QI5:QI32)-QI12-QI16-QI19</f>
        <v>5758</v>
      </c>
      <c r="QJ33" s="239">
        <f t="shared" si="49"/>
        <v>5594</v>
      </c>
      <c r="QK33" s="239">
        <f t="shared" si="49"/>
        <v>5682</v>
      </c>
      <c r="QL33" s="239">
        <f t="shared" si="49"/>
        <v>7044</v>
      </c>
      <c r="QM33" s="239">
        <f t="shared" si="49"/>
        <v>5664</v>
      </c>
      <c r="QN33" s="239">
        <f t="shared" si="49"/>
        <v>5928</v>
      </c>
      <c r="QO33" s="239">
        <f t="shared" si="49"/>
        <v>5822</v>
      </c>
      <c r="QP33" s="239">
        <f t="shared" si="49"/>
        <v>6366</v>
      </c>
      <c r="QQ33" s="239">
        <f t="shared" si="49"/>
        <v>7643</v>
      </c>
      <c r="QR33" s="239">
        <f t="shared" si="49"/>
        <v>7266</v>
      </c>
      <c r="QS33" s="239">
        <f t="shared" si="49"/>
        <v>7531</v>
      </c>
      <c r="QT33" s="239">
        <f t="shared" si="49"/>
        <v>8251</v>
      </c>
      <c r="QU33" s="239">
        <f t="shared" si="49"/>
        <v>9319</v>
      </c>
      <c r="QV33" s="239">
        <f t="shared" si="49"/>
        <v>8402</v>
      </c>
      <c r="QW33" s="239">
        <f t="shared" si="49"/>
        <v>9810</v>
      </c>
      <c r="QX33" s="239">
        <f t="shared" si="49"/>
        <v>8637</v>
      </c>
      <c r="QY33" s="239">
        <f t="shared" si="49"/>
        <v>10629</v>
      </c>
      <c r="QZ33" s="239">
        <f t="shared" si="49"/>
        <v>8591</v>
      </c>
      <c r="RA33" s="239">
        <f t="shared" si="49"/>
        <v>8564</v>
      </c>
      <c r="RB33" s="239">
        <f t="shared" si="49"/>
        <v>10614</v>
      </c>
      <c r="RC33" s="239">
        <f t="shared" si="49"/>
        <v>10156</v>
      </c>
      <c r="RD33" s="239">
        <f t="shared" si="49"/>
        <v>11259</v>
      </c>
      <c r="RE33" s="239">
        <f t="shared" si="49"/>
        <v>8759</v>
      </c>
      <c r="RF33" s="239">
        <f t="shared" si="49"/>
        <v>7566</v>
      </c>
      <c r="RG33" s="239">
        <f t="shared" si="49"/>
        <v>7384</v>
      </c>
      <c r="RH33" s="239">
        <f t="shared" si="49"/>
        <v>7624</v>
      </c>
      <c r="RI33" s="239">
        <f t="shared" si="49"/>
        <v>6897</v>
      </c>
      <c r="RJ33" s="239">
        <f t="shared" si="49"/>
        <v>6531</v>
      </c>
      <c r="RK33" s="239">
        <f t="shared" si="49"/>
        <v>6552</v>
      </c>
      <c r="RL33" s="239">
        <f t="shared" si="49"/>
        <v>6826</v>
      </c>
      <c r="RM33" s="239">
        <f t="shared" si="49"/>
        <v>7314</v>
      </c>
      <c r="RN33" s="239">
        <f t="shared" si="49"/>
        <v>6546</v>
      </c>
      <c r="RO33" s="239">
        <f t="shared" si="49"/>
        <v>6424</v>
      </c>
      <c r="RP33" s="239">
        <f t="shared" si="49"/>
        <v>6514</v>
      </c>
      <c r="RQ33" s="239">
        <f t="shared" si="49"/>
        <v>7840</v>
      </c>
      <c r="RR33" s="239">
        <f t="shared" si="49"/>
        <v>6698</v>
      </c>
      <c r="RS33" s="239">
        <f t="shared" si="49"/>
        <v>6061</v>
      </c>
      <c r="RT33" s="239">
        <f t="shared" si="49"/>
        <v>6071</v>
      </c>
      <c r="RU33" s="239">
        <f t="shared" si="49"/>
        <v>6535</v>
      </c>
      <c r="RV33" s="239">
        <f t="shared" si="49"/>
        <v>5788</v>
      </c>
      <c r="RW33" s="239">
        <f t="shared" si="49"/>
        <v>5796</v>
      </c>
      <c r="RX33" s="239">
        <f t="shared" si="49"/>
        <v>5734</v>
      </c>
      <c r="RY33" s="239">
        <f t="shared" si="49"/>
        <v>5508</v>
      </c>
      <c r="RZ33" s="239">
        <f t="shared" si="49"/>
        <v>5713</v>
      </c>
      <c r="SA33" s="239">
        <f t="shared" si="49"/>
        <v>5838</v>
      </c>
      <c r="SB33" s="239">
        <f t="shared" si="49"/>
        <v>6148</v>
      </c>
      <c r="SC33" s="239">
        <f t="shared" si="49"/>
        <v>6051</v>
      </c>
      <c r="SD33" s="239">
        <f t="shared" si="49"/>
        <v>7116</v>
      </c>
      <c r="SE33" s="239">
        <f t="shared" si="49"/>
        <v>6200</v>
      </c>
      <c r="SF33" s="239">
        <f t="shared" si="49"/>
        <v>5755</v>
      </c>
      <c r="SG33" s="239">
        <f t="shared" si="49"/>
        <v>6013</v>
      </c>
      <c r="SH33" s="239">
        <f t="shared" si="49"/>
        <v>6049</v>
      </c>
      <c r="SI33" s="239">
        <f t="shared" si="49"/>
        <v>5396</v>
      </c>
      <c r="SJ33" s="239">
        <f t="shared" si="49"/>
        <v>5270</v>
      </c>
      <c r="SK33" s="239">
        <f t="shared" si="49"/>
        <v>4999</v>
      </c>
      <c r="SL33" s="239">
        <f t="shared" si="49"/>
        <v>6157</v>
      </c>
      <c r="SM33" s="239">
        <f t="shared" si="49"/>
        <v>5089</v>
      </c>
      <c r="SN33" s="239">
        <f t="shared" si="49"/>
        <v>5136</v>
      </c>
      <c r="SO33" s="239">
        <f t="shared" si="49"/>
        <v>5034</v>
      </c>
      <c r="SP33" s="239">
        <f t="shared" si="49"/>
        <v>5204</v>
      </c>
      <c r="SQ33" s="239">
        <f t="shared" si="49"/>
        <v>7369</v>
      </c>
      <c r="SR33" s="239">
        <f t="shared" si="49"/>
        <v>5797</v>
      </c>
      <c r="SS33" s="239">
        <f t="shared" si="49"/>
        <v>6906</v>
      </c>
      <c r="ST33" s="239">
        <f t="shared" si="49"/>
        <v>7494</v>
      </c>
      <c r="SU33" s="239">
        <f t="shared" si="49"/>
        <v>7931</v>
      </c>
      <c r="SV33" s="239">
        <f t="shared" si="49"/>
        <v>7238</v>
      </c>
      <c r="SW33" s="239">
        <f t="shared" si="49"/>
        <v>8705</v>
      </c>
      <c r="SX33" s="239">
        <f t="shared" si="49"/>
        <v>7700</v>
      </c>
      <c r="SY33" s="239">
        <f t="shared" si="49"/>
        <v>9537</v>
      </c>
      <c r="SZ33" s="239">
        <f t="shared" si="49"/>
        <v>8716</v>
      </c>
      <c r="TA33" s="239">
        <f t="shared" si="49"/>
        <v>9748</v>
      </c>
      <c r="TB33" s="239">
        <f t="shared" si="49"/>
        <v>9457</v>
      </c>
      <c r="TC33" s="239">
        <f t="shared" si="49"/>
        <v>8241</v>
      </c>
      <c r="TD33" s="239">
        <f t="shared" si="49"/>
        <v>6846</v>
      </c>
      <c r="TE33" s="239">
        <f t="shared" si="49"/>
        <v>7839</v>
      </c>
      <c r="TF33" s="239">
        <f t="shared" si="49"/>
        <v>7003</v>
      </c>
      <c r="TG33" s="239">
        <f t="shared" si="49"/>
        <v>6234</v>
      </c>
      <c r="TH33" s="239">
        <f t="shared" si="49"/>
        <v>6250</v>
      </c>
      <c r="TI33" s="239">
        <f t="shared" si="49"/>
        <v>7235</v>
      </c>
      <c r="TJ33" s="239">
        <f t="shared" si="49"/>
        <v>5852</v>
      </c>
      <c r="TK33" s="239">
        <f t="shared" si="49"/>
        <v>4879</v>
      </c>
      <c r="TL33" s="239">
        <f t="shared" si="49"/>
        <v>5188</v>
      </c>
      <c r="TM33" s="239">
        <f t="shared" si="49"/>
        <v>5504</v>
      </c>
      <c r="TN33" s="239">
        <f t="shared" si="49"/>
        <v>5168</v>
      </c>
      <c r="TO33" s="239">
        <f t="shared" ref="TO33:VZ33" si="50">SUM(TO5:TO32)-TO12-TO16-TO19</f>
        <v>5049</v>
      </c>
      <c r="TP33" s="239">
        <f t="shared" si="50"/>
        <v>5622</v>
      </c>
      <c r="TQ33" s="239">
        <f t="shared" si="50"/>
        <v>6567</v>
      </c>
      <c r="TR33" s="239">
        <f t="shared" si="50"/>
        <v>6436</v>
      </c>
      <c r="TS33" s="239">
        <f t="shared" si="50"/>
        <v>5131</v>
      </c>
      <c r="TT33" s="239">
        <f t="shared" si="50"/>
        <v>5226</v>
      </c>
      <c r="TU33" s="239">
        <f t="shared" si="50"/>
        <v>5251</v>
      </c>
      <c r="TV33" s="239">
        <f t="shared" si="50"/>
        <v>4958</v>
      </c>
      <c r="TW33" s="239">
        <f t="shared" si="50"/>
        <v>4642</v>
      </c>
      <c r="TX33" s="239">
        <f t="shared" si="50"/>
        <v>4487</v>
      </c>
      <c r="TY33" s="239">
        <f t="shared" si="50"/>
        <v>4441</v>
      </c>
      <c r="TZ33" s="239">
        <v>4561</v>
      </c>
      <c r="UA33" s="239">
        <f t="shared" si="50"/>
        <v>4620</v>
      </c>
      <c r="UB33" s="239">
        <f t="shared" si="50"/>
        <v>4758</v>
      </c>
      <c r="UC33" s="239">
        <f t="shared" si="50"/>
        <v>5048</v>
      </c>
      <c r="UD33" s="239">
        <f t="shared" si="50"/>
        <v>5270</v>
      </c>
      <c r="UE33" s="239">
        <f t="shared" si="50"/>
        <v>4871</v>
      </c>
      <c r="UF33" s="239">
        <f t="shared" si="50"/>
        <v>4327</v>
      </c>
      <c r="UG33" s="239">
        <f t="shared" si="50"/>
        <v>4279</v>
      </c>
      <c r="UH33" s="239">
        <f t="shared" si="50"/>
        <v>5152</v>
      </c>
      <c r="UI33" s="239">
        <f t="shared" si="50"/>
        <v>4678</v>
      </c>
      <c r="UJ33" s="239">
        <f t="shared" si="50"/>
        <v>4327</v>
      </c>
      <c r="UK33" s="239">
        <f t="shared" si="50"/>
        <v>4086</v>
      </c>
      <c r="UL33" s="239">
        <f t="shared" si="50"/>
        <v>4296</v>
      </c>
      <c r="UM33" s="239">
        <v>4414</v>
      </c>
      <c r="UN33" s="239">
        <f t="shared" si="50"/>
        <v>4561</v>
      </c>
      <c r="UO33" s="239">
        <f t="shared" si="50"/>
        <v>4386</v>
      </c>
      <c r="UP33" s="239">
        <f t="shared" si="50"/>
        <v>4001</v>
      </c>
      <c r="UQ33" s="239">
        <f t="shared" si="50"/>
        <v>5700</v>
      </c>
      <c r="UR33" s="239">
        <f t="shared" si="50"/>
        <v>4886</v>
      </c>
      <c r="US33" s="239">
        <f t="shared" si="50"/>
        <v>5481</v>
      </c>
      <c r="UT33" s="239">
        <f t="shared" si="50"/>
        <v>5147</v>
      </c>
      <c r="UU33" s="239">
        <f t="shared" si="50"/>
        <v>5989</v>
      </c>
      <c r="UV33" s="239">
        <f t="shared" si="50"/>
        <v>6141</v>
      </c>
      <c r="UW33" s="239">
        <f t="shared" si="50"/>
        <v>7686</v>
      </c>
      <c r="UX33" s="239">
        <f t="shared" si="50"/>
        <v>7082</v>
      </c>
      <c r="UY33" s="239">
        <f t="shared" si="50"/>
        <v>7515</v>
      </c>
      <c r="UZ33" s="239">
        <f t="shared" si="50"/>
        <v>6444</v>
      </c>
      <c r="VA33" s="239">
        <f t="shared" si="50"/>
        <v>6325</v>
      </c>
      <c r="VB33" s="239">
        <f t="shared" si="50"/>
        <v>7415</v>
      </c>
      <c r="VC33" s="239">
        <f t="shared" si="50"/>
        <v>7137</v>
      </c>
      <c r="VD33" s="239">
        <f t="shared" si="50"/>
        <v>6578</v>
      </c>
      <c r="VE33" s="239">
        <f t="shared" si="50"/>
        <v>8997</v>
      </c>
      <c r="VF33" s="239">
        <f t="shared" si="50"/>
        <v>7011</v>
      </c>
      <c r="VG33" s="239">
        <f t="shared" si="50"/>
        <v>7270</v>
      </c>
      <c r="VH33" s="239">
        <f t="shared" si="50"/>
        <v>7227</v>
      </c>
      <c r="VI33" s="239">
        <f t="shared" si="50"/>
        <v>7207</v>
      </c>
      <c r="VJ33" s="239">
        <f t="shared" si="50"/>
        <v>6215</v>
      </c>
      <c r="VK33" s="239">
        <f t="shared" si="50"/>
        <v>6402</v>
      </c>
      <c r="VL33" s="239">
        <f t="shared" si="50"/>
        <v>7544</v>
      </c>
      <c r="VM33" s="239">
        <f t="shared" si="50"/>
        <v>6080</v>
      </c>
      <c r="VN33" s="239">
        <f t="shared" si="50"/>
        <v>5681</v>
      </c>
      <c r="VO33" s="239">
        <f t="shared" si="50"/>
        <v>5919</v>
      </c>
      <c r="VP33" s="239">
        <f t="shared" si="50"/>
        <v>5650</v>
      </c>
      <c r="VQ33" s="239">
        <f t="shared" si="50"/>
        <v>6973</v>
      </c>
      <c r="VR33" s="239">
        <f t="shared" si="50"/>
        <v>6640</v>
      </c>
      <c r="VS33" s="239">
        <f t="shared" si="50"/>
        <v>6043</v>
      </c>
      <c r="VT33" s="239">
        <f t="shared" si="50"/>
        <v>5377</v>
      </c>
      <c r="VU33" s="239">
        <f t="shared" si="50"/>
        <v>5405</v>
      </c>
      <c r="VV33" s="239">
        <f t="shared" si="50"/>
        <v>5620</v>
      </c>
      <c r="VW33" s="239">
        <f t="shared" si="50"/>
        <v>5356</v>
      </c>
      <c r="VX33" s="239">
        <f t="shared" si="50"/>
        <v>5355</v>
      </c>
      <c r="VY33" s="239">
        <f t="shared" si="50"/>
        <v>5000</v>
      </c>
      <c r="VZ33" s="239">
        <f t="shared" si="50"/>
        <v>5877</v>
      </c>
      <c r="WA33" s="239">
        <f t="shared" ref="WA33:YL33" si="51">SUM(WA5:WA32)-WA12-WA16-WA19</f>
        <v>5130</v>
      </c>
      <c r="WB33" s="239">
        <f t="shared" si="51"/>
        <v>5496</v>
      </c>
      <c r="WC33" s="239">
        <f t="shared" si="51"/>
        <v>5557</v>
      </c>
      <c r="WD33" s="239">
        <f t="shared" si="51"/>
        <v>6288</v>
      </c>
      <c r="WE33" s="239">
        <f t="shared" si="51"/>
        <v>5995</v>
      </c>
      <c r="WF33" s="239">
        <f t="shared" si="51"/>
        <v>4911</v>
      </c>
      <c r="WG33" s="239">
        <f t="shared" si="51"/>
        <v>4844</v>
      </c>
      <c r="WH33" s="239">
        <f t="shared" si="51"/>
        <v>5437</v>
      </c>
      <c r="WI33" s="239">
        <f t="shared" si="51"/>
        <v>5029</v>
      </c>
      <c r="WJ33" s="239">
        <f t="shared" si="51"/>
        <v>4787</v>
      </c>
      <c r="WK33" s="239">
        <f t="shared" si="51"/>
        <v>5303</v>
      </c>
      <c r="WL33" s="239">
        <f t="shared" si="51"/>
        <v>6021</v>
      </c>
      <c r="WM33" s="239">
        <f t="shared" si="51"/>
        <v>5344</v>
      </c>
      <c r="WN33" s="239">
        <f t="shared" si="51"/>
        <v>5397</v>
      </c>
      <c r="WO33" s="239">
        <f t="shared" si="51"/>
        <v>5163</v>
      </c>
      <c r="WP33" s="239">
        <f t="shared" si="51"/>
        <v>4991</v>
      </c>
      <c r="WQ33" s="239">
        <f t="shared" si="51"/>
        <v>6057</v>
      </c>
      <c r="WR33" s="239">
        <f t="shared" si="51"/>
        <v>6567</v>
      </c>
      <c r="WS33" s="239">
        <f t="shared" si="51"/>
        <v>6283</v>
      </c>
      <c r="WT33" s="239">
        <f t="shared" si="51"/>
        <v>6428</v>
      </c>
      <c r="WU33" s="239">
        <f t="shared" si="51"/>
        <v>7684</v>
      </c>
      <c r="WV33" s="239">
        <f t="shared" si="51"/>
        <v>8396</v>
      </c>
      <c r="WW33" s="239">
        <f t="shared" si="51"/>
        <v>8093</v>
      </c>
      <c r="WX33" s="239">
        <f t="shared" si="51"/>
        <v>8341</v>
      </c>
      <c r="WY33" s="239">
        <f t="shared" si="51"/>
        <v>10262</v>
      </c>
      <c r="WZ33" s="239">
        <f t="shared" si="51"/>
        <v>7959</v>
      </c>
      <c r="XA33" s="239">
        <f t="shared" si="51"/>
        <v>8118</v>
      </c>
      <c r="XB33" s="239">
        <f t="shared" si="51"/>
        <v>9306</v>
      </c>
      <c r="XC33" s="239">
        <f t="shared" si="51"/>
        <v>9793</v>
      </c>
      <c r="XD33" s="239">
        <f t="shared" si="51"/>
        <v>10509</v>
      </c>
      <c r="XE33" s="239">
        <f t="shared" si="51"/>
        <v>9689</v>
      </c>
      <c r="XF33" s="239">
        <f t="shared" si="51"/>
        <v>7277</v>
      </c>
      <c r="XG33" s="239">
        <f t="shared" si="51"/>
        <v>6719</v>
      </c>
      <c r="XH33" s="239">
        <f t="shared" si="51"/>
        <v>6919</v>
      </c>
      <c r="XI33" s="239">
        <f t="shared" si="51"/>
        <v>10911</v>
      </c>
      <c r="XJ33" s="239">
        <f t="shared" si="51"/>
        <v>12441</v>
      </c>
      <c r="XK33" s="239">
        <f t="shared" si="51"/>
        <v>7682</v>
      </c>
      <c r="XL33" s="239">
        <f t="shared" si="51"/>
        <v>6506</v>
      </c>
      <c r="XM33" s="239">
        <f t="shared" si="51"/>
        <v>7747</v>
      </c>
      <c r="XN33" s="239">
        <f t="shared" si="51"/>
        <v>6134</v>
      </c>
      <c r="XO33" s="239">
        <f t="shared" si="51"/>
        <v>5686</v>
      </c>
      <c r="XP33" s="239">
        <f t="shared" si="51"/>
        <v>5903</v>
      </c>
      <c r="XQ33" s="239">
        <f t="shared" si="51"/>
        <v>6804</v>
      </c>
      <c r="XR33" s="239">
        <f t="shared" si="51"/>
        <v>7363</v>
      </c>
      <c r="XS33" s="239">
        <f t="shared" si="51"/>
        <v>6108</v>
      </c>
      <c r="XT33" s="239">
        <f t="shared" si="51"/>
        <v>5595</v>
      </c>
      <c r="XU33" s="239">
        <f t="shared" si="51"/>
        <v>5560</v>
      </c>
      <c r="XV33" s="239">
        <f t="shared" si="51"/>
        <v>5457</v>
      </c>
      <c r="XW33" s="239">
        <f t="shared" si="51"/>
        <v>5918</v>
      </c>
      <c r="XX33" s="239">
        <f t="shared" si="51"/>
        <v>5890</v>
      </c>
      <c r="XY33" s="239">
        <f t="shared" si="51"/>
        <v>5155</v>
      </c>
      <c r="XZ33" s="239">
        <f t="shared" si="51"/>
        <v>5779</v>
      </c>
      <c r="YA33" s="239">
        <f t="shared" si="51"/>
        <v>5141</v>
      </c>
      <c r="YB33" s="239">
        <f t="shared" si="51"/>
        <v>5706</v>
      </c>
      <c r="YC33" s="239">
        <f t="shared" si="51"/>
        <v>5969</v>
      </c>
      <c r="YD33" s="239">
        <f t="shared" si="51"/>
        <v>5813</v>
      </c>
      <c r="YE33" s="239">
        <f t="shared" si="51"/>
        <v>6856</v>
      </c>
      <c r="YF33" s="239">
        <f t="shared" si="51"/>
        <v>4881</v>
      </c>
      <c r="YG33" s="239">
        <f t="shared" si="51"/>
        <v>4858</v>
      </c>
      <c r="YH33" s="239">
        <f t="shared" si="51"/>
        <v>5866</v>
      </c>
      <c r="YI33" s="239">
        <f t="shared" si="51"/>
        <v>5792</v>
      </c>
      <c r="YJ33" s="239">
        <f t="shared" si="51"/>
        <v>5269</v>
      </c>
      <c r="YK33" s="239">
        <f t="shared" si="51"/>
        <v>5020</v>
      </c>
      <c r="YL33" s="239">
        <f t="shared" si="51"/>
        <v>5149</v>
      </c>
      <c r="YM33" s="239">
        <f t="shared" ref="YM33:AAX33" si="52">SUM(YM5:YM32)-YM12-YM16-YM19</f>
        <v>5208</v>
      </c>
      <c r="YN33" s="239">
        <f t="shared" si="52"/>
        <v>5704</v>
      </c>
      <c r="YO33" s="239">
        <f t="shared" si="52"/>
        <v>5611</v>
      </c>
      <c r="YP33" s="239">
        <f t="shared" si="52"/>
        <v>5593</v>
      </c>
      <c r="YQ33" s="239">
        <f t="shared" si="52"/>
        <v>6382</v>
      </c>
      <c r="YR33" s="239">
        <f t="shared" si="52"/>
        <v>6757</v>
      </c>
      <c r="YS33" s="239">
        <f t="shared" si="52"/>
        <v>6651</v>
      </c>
      <c r="YT33" s="239">
        <f t="shared" si="52"/>
        <v>6894</v>
      </c>
      <c r="YU33" s="239">
        <f t="shared" si="52"/>
        <v>7500</v>
      </c>
      <c r="YV33" s="239">
        <f t="shared" si="52"/>
        <v>8530</v>
      </c>
      <c r="YW33" s="239">
        <f t="shared" si="52"/>
        <v>8262</v>
      </c>
      <c r="YX33" s="239">
        <f t="shared" si="52"/>
        <v>9287</v>
      </c>
      <c r="YY33" s="239">
        <f t="shared" si="52"/>
        <v>8756</v>
      </c>
      <c r="YZ33" s="239">
        <f t="shared" si="52"/>
        <v>11256</v>
      </c>
      <c r="ZA33" s="239">
        <f t="shared" si="52"/>
        <v>7847</v>
      </c>
      <c r="ZB33" s="239">
        <f t="shared" si="52"/>
        <v>9591</v>
      </c>
      <c r="ZC33" s="239">
        <f t="shared" si="52"/>
        <v>10294</v>
      </c>
      <c r="ZD33" s="239">
        <f t="shared" si="52"/>
        <v>10648</v>
      </c>
      <c r="ZE33" s="239">
        <f t="shared" si="52"/>
        <v>9449</v>
      </c>
      <c r="ZF33" s="239">
        <f t="shared" si="52"/>
        <v>9310</v>
      </c>
      <c r="ZG33" s="239">
        <f t="shared" si="52"/>
        <v>8666</v>
      </c>
      <c r="ZH33" s="239">
        <f t="shared" si="52"/>
        <v>6966</v>
      </c>
      <c r="ZI33" s="239">
        <f t="shared" si="52"/>
        <v>7628</v>
      </c>
      <c r="ZJ33" s="239">
        <f t="shared" si="52"/>
        <v>6755</v>
      </c>
      <c r="ZK33" s="239">
        <f t="shared" si="52"/>
        <v>5992</v>
      </c>
      <c r="ZL33" s="239">
        <f t="shared" si="52"/>
        <v>6133</v>
      </c>
      <c r="ZM33" s="239">
        <f t="shared" si="52"/>
        <v>6924</v>
      </c>
      <c r="ZN33" s="239">
        <f t="shared" si="52"/>
        <v>13201</v>
      </c>
      <c r="ZO33" s="239">
        <f t="shared" si="52"/>
        <v>121594</v>
      </c>
      <c r="ZP33" s="239">
        <f t="shared" si="52"/>
        <v>168945</v>
      </c>
      <c r="ZQ33" s="239">
        <f t="shared" si="52"/>
        <v>167870</v>
      </c>
      <c r="ZR33" s="239">
        <f t="shared" si="52"/>
        <v>143650</v>
      </c>
      <c r="ZS33" s="239">
        <f t="shared" si="52"/>
        <v>82416</v>
      </c>
      <c r="ZT33" s="239">
        <f t="shared" si="52"/>
        <v>130757</v>
      </c>
      <c r="ZU33" s="239">
        <f t="shared" si="52"/>
        <v>100762</v>
      </c>
      <c r="ZV33" s="239">
        <f t="shared" si="52"/>
        <v>109425</v>
      </c>
      <c r="ZW33" s="239">
        <f t="shared" si="52"/>
        <v>138734</v>
      </c>
      <c r="ZX33" s="239">
        <f t="shared" si="52"/>
        <v>48445</v>
      </c>
      <c r="ZY33" s="239">
        <f t="shared" si="52"/>
        <v>31224</v>
      </c>
      <c r="ZZ33" s="239">
        <f t="shared" si="52"/>
        <v>29709</v>
      </c>
      <c r="AAA33" s="239">
        <f t="shared" si="52"/>
        <v>29018</v>
      </c>
      <c r="AAB33" s="239">
        <f t="shared" si="52"/>
        <v>29612</v>
      </c>
      <c r="AAC33" s="239">
        <f t="shared" si="52"/>
        <v>31911</v>
      </c>
      <c r="AAD33" s="239">
        <f t="shared" si="52"/>
        <v>28378</v>
      </c>
      <c r="AAE33" s="239">
        <f t="shared" si="52"/>
        <v>40449</v>
      </c>
      <c r="AAF33" s="239">
        <f t="shared" si="52"/>
        <v>29348</v>
      </c>
      <c r="AAG33" s="239">
        <f t="shared" si="52"/>
        <v>28823</v>
      </c>
      <c r="AAH33" s="239">
        <f t="shared" si="52"/>
        <v>24970</v>
      </c>
      <c r="AAI33" s="239">
        <f t="shared" si="52"/>
        <v>22124</v>
      </c>
      <c r="AAJ33" s="239">
        <f t="shared" si="52"/>
        <v>21930</v>
      </c>
      <c r="AAK33" s="239">
        <f t="shared" si="52"/>
        <v>18380</v>
      </c>
      <c r="AAL33" s="239">
        <f t="shared" si="52"/>
        <v>18163</v>
      </c>
      <c r="AAM33" s="239">
        <f t="shared" si="52"/>
        <v>20000</v>
      </c>
      <c r="AAN33" s="239">
        <f t="shared" si="52"/>
        <v>18400</v>
      </c>
      <c r="AAO33" s="239">
        <f t="shared" si="52"/>
        <v>19571</v>
      </c>
      <c r="AAP33" s="239">
        <f t="shared" si="52"/>
        <v>17731</v>
      </c>
      <c r="AAQ33" s="239">
        <f t="shared" si="52"/>
        <v>15493</v>
      </c>
      <c r="AAR33" s="239">
        <f t="shared" si="52"/>
        <v>22322</v>
      </c>
      <c r="AAS33" s="239">
        <f t="shared" si="52"/>
        <v>16885</v>
      </c>
      <c r="AAT33" s="239">
        <f t="shared" si="52"/>
        <v>14197</v>
      </c>
      <c r="AAU33" s="239">
        <f t="shared" si="52"/>
        <v>14679</v>
      </c>
      <c r="AAV33" s="239">
        <f t="shared" si="52"/>
        <v>25200</v>
      </c>
      <c r="AAW33" s="239">
        <f t="shared" si="52"/>
        <v>16839</v>
      </c>
      <c r="AAX33" s="239">
        <f t="shared" si="52"/>
        <v>30271</v>
      </c>
      <c r="AAY33" s="239">
        <f t="shared" ref="AAY33:ADJ33" si="53">SUM(AAY5:AAY32)-AAY12-AAY16-AAY19</f>
        <v>22332</v>
      </c>
      <c r="AAZ33" s="239">
        <f t="shared" si="53"/>
        <v>24590</v>
      </c>
      <c r="ABA33" s="239">
        <f t="shared" si="53"/>
        <v>19547</v>
      </c>
      <c r="ABB33" s="239">
        <f t="shared" si="53"/>
        <v>17593</v>
      </c>
      <c r="ABC33" s="239">
        <f t="shared" si="53"/>
        <v>19190</v>
      </c>
      <c r="ABD33" s="239">
        <f t="shared" si="53"/>
        <v>29653</v>
      </c>
      <c r="ABE33" s="239">
        <f t="shared" si="53"/>
        <v>27140</v>
      </c>
      <c r="ABF33" s="239">
        <f t="shared" si="53"/>
        <v>19205</v>
      </c>
      <c r="ABG33" s="239">
        <f t="shared" si="53"/>
        <v>16461</v>
      </c>
      <c r="ABH33" s="239">
        <f t="shared" si="53"/>
        <v>16102</v>
      </c>
      <c r="ABI33" s="239">
        <f t="shared" si="53"/>
        <v>15641</v>
      </c>
      <c r="ABJ33" s="239">
        <f t="shared" si="53"/>
        <v>13622</v>
      </c>
      <c r="ABK33" s="239">
        <f t="shared" si="53"/>
        <v>14066</v>
      </c>
      <c r="ABL33" s="239">
        <f t="shared" si="53"/>
        <v>12981</v>
      </c>
      <c r="ABM33" s="239">
        <f t="shared" si="53"/>
        <v>11776</v>
      </c>
      <c r="ABN33" s="239">
        <f t="shared" si="53"/>
        <v>11754</v>
      </c>
      <c r="ABO33" s="239">
        <f t="shared" si="53"/>
        <v>11941</v>
      </c>
      <c r="ABP33" s="239">
        <f t="shared" si="53"/>
        <v>11927</v>
      </c>
      <c r="ABQ33" s="239">
        <f t="shared" si="53"/>
        <v>12190</v>
      </c>
      <c r="ABR33" s="239">
        <f t="shared" si="53"/>
        <v>17285</v>
      </c>
      <c r="ABS33" s="239">
        <f t="shared" si="53"/>
        <v>13216</v>
      </c>
      <c r="ABT33" s="239">
        <f t="shared" si="53"/>
        <v>11631</v>
      </c>
      <c r="ABU33" s="239">
        <f t="shared" si="53"/>
        <v>10507</v>
      </c>
      <c r="ABV33" s="239">
        <f t="shared" si="53"/>
        <v>16605</v>
      </c>
      <c r="ABW33" s="239">
        <f t="shared" si="53"/>
        <v>19619</v>
      </c>
      <c r="ABX33" s="239">
        <f t="shared" si="53"/>
        <v>11666</v>
      </c>
      <c r="ABY33" s="239">
        <f t="shared" si="53"/>
        <v>10085</v>
      </c>
      <c r="ABZ33" s="239">
        <f t="shared" si="53"/>
        <v>8868</v>
      </c>
      <c r="ACA33" s="239">
        <f t="shared" si="53"/>
        <v>6892</v>
      </c>
      <c r="ACB33" s="239">
        <f t="shared" si="53"/>
        <v>7544</v>
      </c>
      <c r="ACC33" s="239">
        <f t="shared" si="53"/>
        <v>7505</v>
      </c>
      <c r="ACD33" s="248">
        <f t="shared" si="53"/>
        <v>5924</v>
      </c>
      <c r="ACE33" s="239">
        <f t="shared" si="53"/>
        <v>5488</v>
      </c>
      <c r="ACF33" s="239">
        <f t="shared" si="53"/>
        <v>5061</v>
      </c>
      <c r="ACG33" s="239">
        <f t="shared" si="53"/>
        <v>4554</v>
      </c>
      <c r="ACH33" s="239">
        <f t="shared" si="53"/>
        <v>4919</v>
      </c>
      <c r="ACI33" s="239">
        <f t="shared" si="53"/>
        <v>5420</v>
      </c>
      <c r="ACJ33" s="239">
        <f t="shared" si="53"/>
        <v>5528</v>
      </c>
      <c r="ACK33" s="239">
        <f t="shared" si="53"/>
        <v>5357</v>
      </c>
      <c r="ACL33" s="239">
        <f t="shared" si="53"/>
        <v>5073</v>
      </c>
      <c r="ACM33" s="239">
        <f t="shared" si="53"/>
        <v>5205</v>
      </c>
      <c r="ACN33" s="239">
        <f t="shared" si="53"/>
        <v>4860</v>
      </c>
      <c r="ACO33" s="239">
        <f t="shared" si="53"/>
        <v>4850</v>
      </c>
      <c r="ACP33" s="239">
        <f t="shared" si="53"/>
        <v>4914</v>
      </c>
      <c r="ACQ33" s="239">
        <f t="shared" si="53"/>
        <v>4814</v>
      </c>
      <c r="ACR33" s="239">
        <f t="shared" si="53"/>
        <v>5193</v>
      </c>
      <c r="ACS33" s="239">
        <f t="shared" si="53"/>
        <v>4784</v>
      </c>
      <c r="ACT33" s="239">
        <f t="shared" si="53"/>
        <v>5645</v>
      </c>
      <c r="ACU33" s="239">
        <f t="shared" si="53"/>
        <v>5467</v>
      </c>
      <c r="ACV33" s="239">
        <f t="shared" si="53"/>
        <v>5996</v>
      </c>
      <c r="ACW33" s="239">
        <f t="shared" si="53"/>
        <v>5181</v>
      </c>
      <c r="ACX33" s="239">
        <f t="shared" si="53"/>
        <v>5685</v>
      </c>
      <c r="ACY33" s="239">
        <f t="shared" si="53"/>
        <v>4980</v>
      </c>
      <c r="ACZ33" s="239">
        <f t="shared" si="53"/>
        <v>6806</v>
      </c>
      <c r="ADA33" s="239">
        <f t="shared" si="53"/>
        <v>5240</v>
      </c>
      <c r="ADB33" s="239">
        <f t="shared" si="53"/>
        <v>6047</v>
      </c>
      <c r="ADC33" s="239">
        <f t="shared" si="53"/>
        <v>7047</v>
      </c>
      <c r="ADD33" s="239">
        <f t="shared" si="53"/>
        <v>11625</v>
      </c>
      <c r="ADE33" s="239">
        <f t="shared" si="53"/>
        <v>11302</v>
      </c>
      <c r="ADF33" s="239">
        <f t="shared" si="53"/>
        <v>5377</v>
      </c>
      <c r="ADG33" s="239">
        <f t="shared" si="53"/>
        <v>4731</v>
      </c>
      <c r="ADH33" s="239">
        <f t="shared" si="53"/>
        <v>4848</v>
      </c>
      <c r="ADI33" s="239">
        <f t="shared" si="53"/>
        <v>4863</v>
      </c>
      <c r="ADJ33" s="239">
        <f t="shared" si="53"/>
        <v>4634</v>
      </c>
      <c r="ADK33" s="239">
        <f t="shared" ref="ADK33:AFV33" si="54">SUM(ADK5:ADK32)-ADK12-ADK16-ADK19</f>
        <v>4347</v>
      </c>
      <c r="ADL33" s="239">
        <f t="shared" si="54"/>
        <v>4338</v>
      </c>
      <c r="ADM33" s="239">
        <f t="shared" si="54"/>
        <v>5174</v>
      </c>
      <c r="ADN33" s="239">
        <f t="shared" si="54"/>
        <v>4181</v>
      </c>
      <c r="ADO33" s="239">
        <f t="shared" si="54"/>
        <v>3843</v>
      </c>
      <c r="ADP33" s="239">
        <f t="shared" si="54"/>
        <v>4151</v>
      </c>
      <c r="ADQ33" s="239">
        <f t="shared" si="54"/>
        <v>4207</v>
      </c>
      <c r="ADR33" s="239">
        <f t="shared" si="54"/>
        <v>4606</v>
      </c>
      <c r="ADS33" s="239">
        <f t="shared" si="54"/>
        <v>4423</v>
      </c>
      <c r="ADT33" s="239">
        <f t="shared" si="54"/>
        <v>3988</v>
      </c>
      <c r="ADU33" s="239">
        <f t="shared" si="54"/>
        <v>3682</v>
      </c>
      <c r="ADV33" s="239">
        <f t="shared" si="54"/>
        <v>3989</v>
      </c>
      <c r="ADW33" s="239">
        <f t="shared" si="54"/>
        <v>3813</v>
      </c>
      <c r="ADX33" s="239">
        <f t="shared" si="54"/>
        <v>3519</v>
      </c>
      <c r="ADY33" s="239">
        <f t="shared" si="54"/>
        <v>3883</v>
      </c>
      <c r="ADZ33" s="239">
        <f t="shared" si="54"/>
        <v>3638</v>
      </c>
      <c r="AEA33" s="239">
        <f t="shared" si="54"/>
        <v>3847</v>
      </c>
      <c r="AEB33" s="239">
        <f t="shared" si="54"/>
        <v>3818</v>
      </c>
      <c r="AEC33" s="239">
        <f t="shared" si="54"/>
        <v>4339</v>
      </c>
      <c r="AED33" s="239">
        <f t="shared" si="54"/>
        <v>4259</v>
      </c>
      <c r="AEE33" s="239">
        <f t="shared" si="54"/>
        <v>4105</v>
      </c>
      <c r="AEF33" s="239">
        <f t="shared" si="54"/>
        <v>3787</v>
      </c>
      <c r="AEG33" s="239">
        <f t="shared" si="54"/>
        <v>3334</v>
      </c>
      <c r="AEH33" s="239">
        <f t="shared" si="54"/>
        <v>3730</v>
      </c>
      <c r="AEI33" s="239">
        <f t="shared" si="54"/>
        <v>4001</v>
      </c>
      <c r="AEJ33" s="239">
        <f t="shared" si="54"/>
        <v>3838</v>
      </c>
      <c r="AEK33" s="239">
        <f t="shared" si="54"/>
        <v>3814</v>
      </c>
      <c r="AEL33" s="239">
        <f t="shared" si="54"/>
        <v>3618</v>
      </c>
      <c r="AEM33" s="239">
        <f t="shared" si="54"/>
        <v>3834</v>
      </c>
      <c r="AEN33" s="239">
        <f t="shared" si="54"/>
        <v>3569</v>
      </c>
      <c r="AEO33" s="239">
        <f t="shared" si="54"/>
        <v>3781</v>
      </c>
      <c r="AEP33" s="239">
        <f t="shared" si="54"/>
        <v>3426</v>
      </c>
      <c r="AEQ33" s="239">
        <f t="shared" si="54"/>
        <v>3671</v>
      </c>
      <c r="AER33" s="239">
        <f t="shared" si="54"/>
        <v>4755</v>
      </c>
      <c r="AES33" s="239">
        <f t="shared" si="54"/>
        <v>4409</v>
      </c>
      <c r="AET33" s="239">
        <f t="shared" si="54"/>
        <v>4097</v>
      </c>
      <c r="AEU33" s="239">
        <f t="shared" si="54"/>
        <v>4773</v>
      </c>
      <c r="AEV33" s="239">
        <f t="shared" si="54"/>
        <v>5816</v>
      </c>
      <c r="AEW33" s="239">
        <f t="shared" si="54"/>
        <v>5808</v>
      </c>
      <c r="AEX33" s="239">
        <f t="shared" si="54"/>
        <v>6617</v>
      </c>
      <c r="AEY33" s="239">
        <f t="shared" si="54"/>
        <v>5673</v>
      </c>
      <c r="AEZ33" s="239">
        <f t="shared" si="54"/>
        <v>8292</v>
      </c>
      <c r="AFA33" s="239">
        <f t="shared" si="54"/>
        <v>6605</v>
      </c>
      <c r="AFB33" s="239">
        <f t="shared" si="54"/>
        <v>5992</v>
      </c>
      <c r="AFC33" s="239">
        <f t="shared" si="54"/>
        <v>8176</v>
      </c>
      <c r="AFD33" s="239">
        <f t="shared" si="54"/>
        <v>8071</v>
      </c>
      <c r="AFE33" s="239">
        <f t="shared" si="54"/>
        <v>6835</v>
      </c>
      <c r="AFF33" s="239">
        <f t="shared" si="54"/>
        <v>5202</v>
      </c>
      <c r="AFG33" s="239">
        <f t="shared" si="54"/>
        <v>5239</v>
      </c>
      <c r="AFH33" s="239">
        <f t="shared" si="54"/>
        <v>5207</v>
      </c>
      <c r="AFI33" s="239">
        <f t="shared" si="54"/>
        <v>5132</v>
      </c>
      <c r="AFJ33" s="239">
        <f t="shared" si="54"/>
        <v>5348</v>
      </c>
      <c r="AFK33" s="239">
        <f t="shared" si="54"/>
        <v>4869</v>
      </c>
      <c r="AFL33" s="239">
        <f t="shared" si="54"/>
        <v>4754</v>
      </c>
      <c r="AFM33" s="239">
        <f t="shared" si="54"/>
        <v>5685</v>
      </c>
      <c r="AFN33" s="239">
        <f t="shared" si="54"/>
        <v>4922</v>
      </c>
      <c r="AFO33" s="239">
        <f t="shared" si="54"/>
        <v>4633</v>
      </c>
      <c r="AFP33" s="239">
        <f t="shared" si="54"/>
        <v>4808</v>
      </c>
      <c r="AFQ33" s="239">
        <f t="shared" si="54"/>
        <v>4796</v>
      </c>
      <c r="AFR33" s="239">
        <f t="shared" si="54"/>
        <v>5906</v>
      </c>
      <c r="AFS33" s="239">
        <f t="shared" si="54"/>
        <v>5283</v>
      </c>
      <c r="AFT33" s="239">
        <f t="shared" si="54"/>
        <v>4812</v>
      </c>
      <c r="AFU33" s="239">
        <f t="shared" si="54"/>
        <v>4350</v>
      </c>
      <c r="AFV33" s="239">
        <f t="shared" si="54"/>
        <v>4976</v>
      </c>
      <c r="AFW33" s="239">
        <f t="shared" ref="AFW33:AGR33" si="55">SUM(AFW5:AFW32)-AFW12-AFW16-AFW19</f>
        <v>4818</v>
      </c>
      <c r="AFX33" s="239">
        <f t="shared" si="55"/>
        <v>4730</v>
      </c>
      <c r="AFY33" s="239">
        <f t="shared" si="55"/>
        <v>4646</v>
      </c>
      <c r="AFZ33" s="239">
        <f t="shared" si="55"/>
        <v>4523</v>
      </c>
      <c r="AGA33" s="239">
        <f t="shared" si="55"/>
        <v>4750</v>
      </c>
      <c r="AGB33" s="239">
        <f t="shared" si="55"/>
        <v>4865</v>
      </c>
      <c r="AGC33" s="239">
        <f t="shared" si="55"/>
        <v>5215</v>
      </c>
      <c r="AGD33" s="239">
        <f t="shared" si="55"/>
        <v>5321</v>
      </c>
      <c r="AGE33" s="239">
        <f t="shared" si="55"/>
        <v>5553</v>
      </c>
      <c r="AGF33" s="239">
        <f t="shared" si="55"/>
        <v>5366</v>
      </c>
      <c r="AGG33" s="239">
        <f t="shared" si="55"/>
        <v>3952</v>
      </c>
      <c r="AGH33" s="239">
        <f t="shared" si="55"/>
        <v>3959</v>
      </c>
      <c r="AGI33" s="239">
        <f t="shared" si="55"/>
        <v>5158</v>
      </c>
      <c r="AGJ33" s="239">
        <f t="shared" si="55"/>
        <v>4499</v>
      </c>
      <c r="AGK33" s="239">
        <f t="shared" si="55"/>
        <v>4188</v>
      </c>
      <c r="AGL33" s="239">
        <f t="shared" si="55"/>
        <v>3957</v>
      </c>
      <c r="AGM33" s="239">
        <f t="shared" si="55"/>
        <v>4410</v>
      </c>
      <c r="AGN33" s="239">
        <f t="shared" si="55"/>
        <v>4529</v>
      </c>
      <c r="AGO33" s="239">
        <f>SUM(AGO5:AGO32)-AGO12-AGO16-AGO19</f>
        <v>4749</v>
      </c>
      <c r="AGP33" s="239">
        <f t="shared" si="55"/>
        <v>4463</v>
      </c>
      <c r="AGQ33" s="239">
        <f t="shared" si="55"/>
        <v>4717</v>
      </c>
      <c r="AGR33" s="239">
        <f t="shared" si="55"/>
        <v>5631</v>
      </c>
      <c r="AGS33" s="239">
        <f>SUM(AGS20:AGS32,AGS17:AGS18,AGS13:AGS15,AGS5:AGS11)</f>
        <v>5098</v>
      </c>
      <c r="AGT33" s="239">
        <f>SUM(AGT20:AGT32,AGT17:AGT18,AGT13:AGT15,AGT5:AGT11)</f>
        <v>5637</v>
      </c>
      <c r="AGU33" s="239">
        <f>SUM(AGU20:AGU32,AGU17:AGU18,AGU13:AGU15,AGU5:AGU11)</f>
        <v>5752</v>
      </c>
      <c r="AGV33" s="239">
        <f>SUM(AGV5:AGV11,AGV13:AGV15,AGV17:AGV18,AGV20:AGV32)</f>
        <v>6622</v>
      </c>
      <c r="AGW33" s="239">
        <f>SUM(AGW5:AGW11,AGW13:AGW15,AGW17:AGW18,AGW20:AGW32)</f>
        <v>6420</v>
      </c>
      <c r="AGX33" s="239">
        <f>SUM(AGX20:AGX32,AGX17:AGX18,AGX13:AGX15,AGX5:AGX11)</f>
        <v>6770</v>
      </c>
      <c r="AGY33" s="239">
        <f>SUM(AGY20:AGY32,AGY17:AGY18,AGY13:AGY15,AGY5:AGY11)</f>
        <v>5600</v>
      </c>
      <c r="AGZ33" s="239">
        <f>SUM(AGZ5:AGZ11,AGZ13:AGZ15,AGZ17:AGZ18,AGZ20:AGZ32)</f>
        <v>7730</v>
      </c>
      <c r="AHA33" s="239">
        <f>SUM(AHA20:AHA32,AHA17:AHA18,AHA13:AHA15,AHA5:AHA11)</f>
        <v>6683</v>
      </c>
      <c r="AHB33" s="239">
        <f>SUM(AHB20:AHB32,AHB17:AHB18,AHB13:AHB15,AHB5:AHB11)</f>
        <v>6530</v>
      </c>
      <c r="AHC33" s="239">
        <f>SUM(AHC20:AHC32,AHC17:AHC18,AHC13:AHC15,AHC5:AHC11)</f>
        <v>7202</v>
      </c>
      <c r="AHD33" s="239">
        <f>SUM(AHD20:AHD32,AHD17:AHD18,AHD13:AHD15,AHD5:AHD11)</f>
        <v>7015</v>
      </c>
      <c r="AHE33" s="239">
        <v>8271</v>
      </c>
      <c r="AHF33" s="247">
        <f>SUM(AHF20:AHF32,AHF17:AHF18,AHF13:AHF15,AHF5:AHF11)</f>
        <v>6340</v>
      </c>
      <c r="AHG33" s="248">
        <f>SUM(AHG20:AHG32,AHG17:AHG18,AHG13:AHG15,AHG5:AHG11)</f>
        <v>6815</v>
      </c>
      <c r="AHH33" s="248">
        <f>SUM(AHH5:AHH11,AHH13:AHH15,AHH17:AHH18,AHH20:AHH32)</f>
        <v>6835</v>
      </c>
      <c r="AHI33" s="248">
        <f>SUM(AHI5:AHI11,AHI13:AHI15,AHI17:AHI18,AHI20:AHI32)</f>
        <v>5415</v>
      </c>
      <c r="AHJ33" s="248">
        <f>SUM(AHJ5:AHJ11,AHJ13:AHJ15,AHJ17:AHJ18,AHJ20:AHJ32)</f>
        <v>5524</v>
      </c>
      <c r="AHK33" s="248">
        <f>SUM(AHK5:AHK11,AHK13:AHK15,AHK17:AHK18,AHK20:AHK32)</f>
        <v>5203</v>
      </c>
      <c r="AHL33" s="248">
        <f>SUM(AHL5:AHL11,AHL13:AHL15,AHL17:AHL18,AHL20:AHL24,AHL25:AHL32)</f>
        <v>4910</v>
      </c>
      <c r="AHM33" s="248">
        <f t="shared" ref="AHM33:AHS33" si="56">SUM(AHM5:AHM11,AHM13:AHM15,AHM17:AHM18,AHM20:AHM32)</f>
        <v>5182</v>
      </c>
      <c r="AHN33" s="248">
        <f t="shared" si="56"/>
        <v>5452</v>
      </c>
      <c r="AHO33" s="248">
        <f t="shared" si="56"/>
        <v>4907</v>
      </c>
      <c r="AHP33" s="248">
        <f t="shared" si="56"/>
        <v>4897</v>
      </c>
      <c r="AHQ33" s="248">
        <f t="shared" si="56"/>
        <v>4919</v>
      </c>
      <c r="AHR33" s="248">
        <f t="shared" si="56"/>
        <v>5714</v>
      </c>
      <c r="AHS33" s="248">
        <f t="shared" si="56"/>
        <v>5409</v>
      </c>
      <c r="AHT33" s="248">
        <f t="shared" ref="AHT33:AHZ33" si="57">SUM(AHT5:AHT11,AHT13:AHT15,AHT17:AHT18,AHT20:AHT32)</f>
        <v>4925</v>
      </c>
      <c r="AHU33" s="248">
        <f t="shared" si="57"/>
        <v>4775</v>
      </c>
      <c r="AHV33" s="248">
        <f t="shared" si="57"/>
        <v>5058</v>
      </c>
      <c r="AHW33" s="248">
        <f t="shared" si="57"/>
        <v>5164</v>
      </c>
      <c r="AHX33" s="248">
        <f t="shared" si="57"/>
        <v>4948</v>
      </c>
      <c r="AHY33" s="248">
        <f t="shared" si="57"/>
        <v>4959</v>
      </c>
      <c r="AHZ33" s="248">
        <f t="shared" si="57"/>
        <v>4509</v>
      </c>
      <c r="AIA33" s="248">
        <f>SUM(AIA5:AIA11,AIA13:AIA15,AIA17:AIA18,AIA20:AIA32)</f>
        <v>4992</v>
      </c>
      <c r="AIB33" s="248">
        <f>SUM(AIB5:AIB11,AIB13:AIB15,AIB17:AIB18,AIB20:AIB32)</f>
        <v>4663</v>
      </c>
      <c r="AIC33" s="248">
        <v>5107</v>
      </c>
      <c r="AID33" s="248">
        <v>5331</v>
      </c>
      <c r="AIE33" s="248">
        <f t="shared" ref="AIE33:AIJ33" si="58">SUM(AIE5:AIE11,AIE13:AIE15,AIE17:AIE18,AIE20:AIE32)</f>
        <v>5652</v>
      </c>
      <c r="AIF33" s="248">
        <f t="shared" si="58"/>
        <v>5672</v>
      </c>
      <c r="AIG33" s="248">
        <f t="shared" si="58"/>
        <v>3748</v>
      </c>
      <c r="AIH33" s="248">
        <f t="shared" si="58"/>
        <v>4143</v>
      </c>
      <c r="AII33" s="248">
        <f t="shared" si="58"/>
        <v>4692</v>
      </c>
      <c r="AIJ33" s="239">
        <f t="shared" si="58"/>
        <v>4731</v>
      </c>
      <c r="AIK33" s="248">
        <v>4568</v>
      </c>
      <c r="AIL33" s="248">
        <f t="shared" ref="AIL33:AIQ33" si="59">SUM(AIL5:AIL11,AIL13:AIL15,AIL17:AIL18,AIL20:AIL32)</f>
        <v>4042</v>
      </c>
      <c r="AIM33" s="248">
        <f t="shared" si="59"/>
        <v>4443</v>
      </c>
      <c r="AIN33" s="248">
        <f t="shared" si="59"/>
        <v>4569</v>
      </c>
      <c r="AIO33" s="248">
        <f t="shared" si="59"/>
        <v>4732</v>
      </c>
      <c r="AIP33" s="248">
        <f t="shared" si="59"/>
        <v>5291</v>
      </c>
      <c r="AIQ33" s="248">
        <f t="shared" si="59"/>
        <v>6179</v>
      </c>
      <c r="AIR33" s="248">
        <f>SUM(AIR5:AIR11,AIR13:AIR15,AIR17:AIR18,AIR20:AIR32)</f>
        <v>7923</v>
      </c>
      <c r="AIS33" s="248">
        <f>SUM(AIS5:AIS11,AIS13:AIS15,AIS17:AIS18,AIS20:AIS32)</f>
        <v>8352</v>
      </c>
      <c r="AIT33" s="248">
        <f>SUM(AIT5:AIT11,AIT13:AIT15,AIT20:AIT32,AIT17:AIT18)</f>
        <v>7340</v>
      </c>
      <c r="AIU33" s="248">
        <f t="shared" ref="AIU33:AIZ33" si="60">SUM(AIU5:AIU11,AIU13:AIU15,AIU17:AIU18,AIU20:AIU32)</f>
        <v>6644</v>
      </c>
      <c r="AIV33" s="248">
        <f t="shared" si="60"/>
        <v>6247</v>
      </c>
      <c r="AIW33" s="248">
        <f t="shared" si="60"/>
        <v>6943</v>
      </c>
      <c r="AIX33" s="248">
        <f t="shared" si="60"/>
        <v>6369</v>
      </c>
      <c r="AIY33" s="248">
        <f t="shared" si="60"/>
        <v>7258</v>
      </c>
      <c r="AIZ33" s="248">
        <f t="shared" si="60"/>
        <v>6185</v>
      </c>
      <c r="AJA33" s="248">
        <f>SUM(AJA5:AJA11,AJA13:AJA15,AJA17:AJA18,AJA20:AJA32)</f>
        <v>7891</v>
      </c>
      <c r="AJB33" s="248">
        <f>SUM(AJB5:AJB11,AJB13:AJB15,AJB17:AJB18,AJB20:AJB32)</f>
        <v>5446</v>
      </c>
      <c r="AJC33" s="248">
        <f>SUM(AJC5:AJC11,AJC13:AJC15,AJC17:AJC18,AJC20:AJC32)</f>
        <v>7118</v>
      </c>
      <c r="AJD33" s="248">
        <v>8464</v>
      </c>
      <c r="AJE33" s="249">
        <v>10021</v>
      </c>
      <c r="AJF33" s="439">
        <f>SUM(AJF5:AJF11,AJF13:AJF15,AJF17:AJF18,AJF20:AJF32)</f>
        <v>6492</v>
      </c>
      <c r="AJG33" s="447"/>
      <c r="AJH33" s="447"/>
      <c r="AJI33" s="447"/>
      <c r="AJJ33" s="447"/>
      <c r="AJK33" s="447"/>
      <c r="AJL33" s="447"/>
      <c r="AJM33" s="447"/>
      <c r="AJN33" s="447"/>
      <c r="AJO33" s="447"/>
      <c r="AJP33" s="447"/>
      <c r="AJQ33" s="447"/>
      <c r="AJR33" s="447"/>
      <c r="AJS33" s="447"/>
      <c r="AJT33" s="447"/>
      <c r="AJU33" s="447"/>
      <c r="AJV33" s="447"/>
      <c r="AJW33" s="447"/>
      <c r="AJX33" s="447"/>
      <c r="AJY33" s="447"/>
      <c r="AJZ33" s="447"/>
      <c r="AKA33" s="447"/>
      <c r="AKB33" s="447"/>
      <c r="AKC33" s="447"/>
      <c r="AKD33" s="447"/>
      <c r="AKE33" s="447"/>
      <c r="AKF33" s="447"/>
      <c r="AKG33" s="447"/>
      <c r="AKH33" s="447"/>
      <c r="AKI33" s="447"/>
      <c r="AKJ33" s="447"/>
      <c r="AKK33" s="447"/>
      <c r="AKL33" s="447"/>
      <c r="AKM33" s="447"/>
      <c r="AKN33" s="447"/>
      <c r="AKO33" s="447"/>
      <c r="AKP33" s="447"/>
      <c r="AKQ33" s="447"/>
      <c r="AKR33" s="447"/>
      <c r="AKS33" s="447"/>
      <c r="AKT33" s="447"/>
      <c r="AKU33" s="447"/>
      <c r="AKV33" s="447"/>
      <c r="AKW33" s="447"/>
      <c r="AKX33" s="447"/>
      <c r="AKY33" s="447"/>
      <c r="AKZ33" s="447"/>
      <c r="ALA33" s="447"/>
      <c r="ALB33" s="447"/>
      <c r="ALC33" s="447"/>
      <c r="ALD33" s="447"/>
      <c r="ALE33" s="447"/>
      <c r="ALF33" s="447"/>
    </row>
    <row r="34" spans="1:994" x14ac:dyDescent="0.3">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3">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3">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3">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3">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3">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3">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3">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3">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3">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3">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3">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3">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3">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3">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3">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3">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3">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3">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3">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3">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3">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3">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3">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3">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3">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3">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3">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3">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3">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3">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3">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3">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3">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3">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3">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3">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3">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3">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3">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3">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3">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3">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3">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3">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3">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3">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3">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3">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3">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3">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3">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3">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3">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3">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3">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3">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3">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3">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3">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3">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3">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3">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3">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3">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3">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3">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3">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3">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3">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3">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3">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3">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3">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3">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3">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3">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3">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3">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3">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3">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3">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3">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3">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3">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3">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3">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3">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3">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3">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3">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3">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3">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3">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3">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3">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3">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3">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3">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3">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3">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3">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3">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3">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3">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3">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3">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3">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3">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3">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3">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3">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3">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3">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3">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3">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3">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3">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3">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3">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3">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3">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3">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3">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3">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3">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3">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3">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3">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3">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3">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3">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3">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3">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3">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3">
      <c r="VE169" s="122"/>
      <c r="VF169" s="122"/>
      <c r="VG169" s="122"/>
      <c r="VH169" s="122"/>
      <c r="VI169" s="122"/>
      <c r="VJ169" s="122"/>
      <c r="VK169" s="122"/>
      <c r="VL169" s="122"/>
      <c r="VM169" s="122"/>
      <c r="VN169" s="122"/>
      <c r="VO169" s="122"/>
      <c r="VV169" s="122"/>
      <c r="VW169" s="122"/>
      <c r="VX169" s="122"/>
      <c r="VY169" s="122"/>
      <c r="VZ169" s="122"/>
    </row>
  </sheetData>
  <phoneticPr fontId="5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4" sqref="Y4"/>
    </sheetView>
  </sheetViews>
  <sheetFormatPr defaultColWidth="9.109375" defaultRowHeight="13.8" x14ac:dyDescent="0.3"/>
  <cols>
    <col min="1" max="1" width="7.5546875" style="151" customWidth="1"/>
    <col min="2" max="16" width="9.109375" style="112" hidden="1" customWidth="1"/>
    <col min="17" max="18" width="8.88671875" style="112" hidden="1" customWidth="1"/>
    <col min="19" max="25" width="8.88671875" style="112" customWidth="1"/>
    <col min="26" max="26" width="17.88671875" style="112" customWidth="1"/>
    <col min="27" max="27" width="8.6640625" style="114"/>
    <col min="28" max="16384" width="9.109375" style="112"/>
  </cols>
  <sheetData>
    <row r="1" spans="1:27" ht="104.25" customHeight="1" x14ac:dyDescent="0.3">
      <c r="A1" s="321"/>
      <c r="S1" s="418" t="s">
        <v>266</v>
      </c>
      <c r="T1" s="419"/>
      <c r="U1" s="419"/>
      <c r="V1" s="419"/>
      <c r="W1" s="419"/>
      <c r="X1" s="419"/>
      <c r="Y1" s="448"/>
      <c r="Z1" s="420"/>
    </row>
    <row r="2" spans="1:27" s="114" customFormat="1" ht="13.5" customHeight="1" thickBot="1" x14ac:dyDescent="0.35">
      <c r="A2" s="289" t="s">
        <v>257</v>
      </c>
      <c r="B2" s="289" t="s">
        <v>202</v>
      </c>
      <c r="C2" s="289" t="s">
        <v>203</v>
      </c>
      <c r="D2" s="289" t="s">
        <v>204</v>
      </c>
      <c r="E2" s="289" t="s">
        <v>205</v>
      </c>
      <c r="F2" s="289" t="s">
        <v>206</v>
      </c>
      <c r="G2" s="289" t="s">
        <v>207</v>
      </c>
      <c r="H2" s="289" t="s">
        <v>208</v>
      </c>
      <c r="I2" s="289" t="s">
        <v>209</v>
      </c>
      <c r="J2" s="289" t="s">
        <v>210</v>
      </c>
      <c r="K2" s="289" t="s">
        <v>232</v>
      </c>
      <c r="L2" s="289" t="s">
        <v>235</v>
      </c>
      <c r="M2" s="289" t="s">
        <v>237</v>
      </c>
      <c r="N2" s="289" t="s">
        <v>238</v>
      </c>
      <c r="O2" s="289" t="s">
        <v>240</v>
      </c>
      <c r="P2" s="289" t="s">
        <v>241</v>
      </c>
      <c r="Q2" s="289" t="s">
        <v>242</v>
      </c>
      <c r="R2" s="289" t="s">
        <v>244</v>
      </c>
      <c r="S2" s="289" t="s">
        <v>245</v>
      </c>
      <c r="T2" s="289" t="s">
        <v>247</v>
      </c>
      <c r="U2" s="289" t="s">
        <v>251</v>
      </c>
      <c r="V2" s="289" t="s">
        <v>252</v>
      </c>
      <c r="W2" s="289" t="s">
        <v>255</v>
      </c>
      <c r="X2" s="289" t="s">
        <v>258</v>
      </c>
      <c r="Y2" s="290" t="s">
        <v>270</v>
      </c>
      <c r="Z2" s="289" t="s">
        <v>12</v>
      </c>
    </row>
    <row r="3" spans="1:27" ht="13.5" customHeight="1" x14ac:dyDescent="0.3">
      <c r="A3" s="291">
        <v>1</v>
      </c>
      <c r="B3" s="281">
        <v>18362</v>
      </c>
      <c r="C3" s="282">
        <v>16585</v>
      </c>
      <c r="D3" s="281">
        <v>17433</v>
      </c>
      <c r="E3" s="283">
        <v>15509</v>
      </c>
      <c r="F3" s="284">
        <v>10402</v>
      </c>
      <c r="G3" s="285">
        <v>10362</v>
      </c>
      <c r="H3" s="285">
        <v>11245</v>
      </c>
      <c r="I3" s="285">
        <v>19844</v>
      </c>
      <c r="J3" s="285">
        <v>17736</v>
      </c>
      <c r="K3" s="285">
        <v>19277</v>
      </c>
      <c r="L3" s="285">
        <v>11795</v>
      </c>
      <c r="M3" s="285">
        <v>12409</v>
      </c>
      <c r="N3" s="285">
        <v>12348</v>
      </c>
      <c r="O3" s="285">
        <v>11061</v>
      </c>
      <c r="P3" s="285">
        <v>11047</v>
      </c>
      <c r="Q3" s="286">
        <v>8447</v>
      </c>
      <c r="R3" s="286">
        <v>8329</v>
      </c>
      <c r="S3" s="286">
        <v>9067</v>
      </c>
      <c r="T3" s="286">
        <v>8950</v>
      </c>
      <c r="U3" s="286">
        <v>27147</v>
      </c>
      <c r="V3" s="286">
        <v>11302</v>
      </c>
      <c r="W3" s="286">
        <v>5202</v>
      </c>
      <c r="X3" s="286">
        <v>6340</v>
      </c>
      <c r="Y3" s="287">
        <v>6492</v>
      </c>
      <c r="Z3" s="288">
        <v>45298</v>
      </c>
    </row>
    <row r="4" spans="1:27" ht="13.5" customHeight="1" x14ac:dyDescent="0.3">
      <c r="A4" s="292">
        <v>2</v>
      </c>
      <c r="B4" s="273">
        <v>15082</v>
      </c>
      <c r="C4" s="274">
        <v>14101</v>
      </c>
      <c r="D4" s="273">
        <v>14517</v>
      </c>
      <c r="E4" s="275">
        <v>12774</v>
      </c>
      <c r="F4" s="276">
        <v>8652</v>
      </c>
      <c r="G4" s="277">
        <v>11003</v>
      </c>
      <c r="H4" s="277">
        <v>10008</v>
      </c>
      <c r="I4" s="277">
        <v>17947</v>
      </c>
      <c r="J4" s="277">
        <v>14896</v>
      </c>
      <c r="K4" s="277">
        <v>13215</v>
      </c>
      <c r="L4" s="277">
        <v>13578</v>
      </c>
      <c r="M4" s="277">
        <v>9957</v>
      </c>
      <c r="N4" s="277">
        <v>9844</v>
      </c>
      <c r="O4" s="277">
        <v>8414</v>
      </c>
      <c r="P4" s="277">
        <v>8615</v>
      </c>
      <c r="Q4" s="278">
        <v>7371</v>
      </c>
      <c r="R4" s="278">
        <v>6801</v>
      </c>
      <c r="S4" s="278">
        <v>6964</v>
      </c>
      <c r="T4" s="278">
        <v>8974</v>
      </c>
      <c r="U4" s="278">
        <v>19212</v>
      </c>
      <c r="V4" s="278">
        <v>5377</v>
      </c>
      <c r="W4" s="278">
        <v>5239</v>
      </c>
      <c r="X4" s="278">
        <v>6815</v>
      </c>
      <c r="Y4" s="449"/>
      <c r="Z4" s="279">
        <v>45305</v>
      </c>
    </row>
    <row r="5" spans="1:27" ht="13.5" customHeight="1" x14ac:dyDescent="0.3">
      <c r="A5" s="292">
        <v>3</v>
      </c>
      <c r="B5" s="273">
        <v>13559</v>
      </c>
      <c r="C5" s="274">
        <v>13508</v>
      </c>
      <c r="D5" s="273">
        <v>10333</v>
      </c>
      <c r="E5" s="275">
        <v>10700</v>
      </c>
      <c r="F5" s="276">
        <v>8536</v>
      </c>
      <c r="G5" s="277">
        <v>9026</v>
      </c>
      <c r="H5" s="277">
        <v>9114</v>
      </c>
      <c r="I5" s="277">
        <v>14110</v>
      </c>
      <c r="J5" s="277">
        <v>12441</v>
      </c>
      <c r="K5" s="277">
        <v>11481</v>
      </c>
      <c r="L5" s="277">
        <v>15805</v>
      </c>
      <c r="M5" s="277">
        <v>9395</v>
      </c>
      <c r="N5" s="277">
        <v>8460</v>
      </c>
      <c r="O5" s="277">
        <v>7573</v>
      </c>
      <c r="P5" s="277">
        <v>7599</v>
      </c>
      <c r="Q5" s="278">
        <v>6904</v>
      </c>
      <c r="R5" s="278">
        <v>6991</v>
      </c>
      <c r="S5" s="278">
        <v>6418</v>
      </c>
      <c r="T5" s="278">
        <v>7928</v>
      </c>
      <c r="U5" s="278">
        <v>16461</v>
      </c>
      <c r="V5" s="278">
        <v>4731</v>
      </c>
      <c r="W5" s="278">
        <v>5207</v>
      </c>
      <c r="X5" s="278">
        <v>6835</v>
      </c>
      <c r="Y5" s="449"/>
      <c r="Z5" s="279">
        <v>45312</v>
      </c>
    </row>
    <row r="6" spans="1:27" ht="13.5" customHeight="1" x14ac:dyDescent="0.3">
      <c r="A6" s="292">
        <v>4</v>
      </c>
      <c r="B6" s="273">
        <v>16580</v>
      </c>
      <c r="C6" s="274">
        <v>14346</v>
      </c>
      <c r="D6" s="273">
        <v>12019</v>
      </c>
      <c r="E6" s="275">
        <v>10294</v>
      </c>
      <c r="F6" s="276">
        <v>8381</v>
      </c>
      <c r="G6" s="277">
        <v>7665</v>
      </c>
      <c r="H6" s="277">
        <v>11809</v>
      </c>
      <c r="I6" s="277">
        <v>17199</v>
      </c>
      <c r="J6" s="277">
        <v>12637</v>
      </c>
      <c r="K6" s="277">
        <v>10976</v>
      </c>
      <c r="L6" s="277">
        <v>9929</v>
      </c>
      <c r="M6" s="277">
        <v>9656</v>
      </c>
      <c r="N6" s="277">
        <v>8966</v>
      </c>
      <c r="O6" s="277">
        <v>7778</v>
      </c>
      <c r="P6" s="277">
        <v>7395</v>
      </c>
      <c r="Q6" s="278">
        <v>6764</v>
      </c>
      <c r="R6" s="278">
        <v>6800</v>
      </c>
      <c r="S6" s="278">
        <v>6567</v>
      </c>
      <c r="T6" s="278">
        <v>6527</v>
      </c>
      <c r="U6" s="278">
        <v>16102</v>
      </c>
      <c r="V6" s="278">
        <v>4848</v>
      </c>
      <c r="W6" s="278">
        <v>5132</v>
      </c>
      <c r="X6" s="278">
        <v>5415</v>
      </c>
      <c r="Y6" s="449"/>
      <c r="Z6" s="279">
        <v>45319</v>
      </c>
    </row>
    <row r="7" spans="1:27" ht="13.5" customHeight="1" x14ac:dyDescent="0.3">
      <c r="A7" s="292">
        <v>5</v>
      </c>
      <c r="B7" s="273">
        <v>13045</v>
      </c>
      <c r="C7" s="274">
        <v>13181</v>
      </c>
      <c r="D7" s="273">
        <v>11673</v>
      </c>
      <c r="E7" s="275">
        <v>9440</v>
      </c>
      <c r="F7" s="276">
        <v>8092</v>
      </c>
      <c r="G7" s="277">
        <v>7753</v>
      </c>
      <c r="H7" s="277">
        <v>10708</v>
      </c>
      <c r="I7" s="277">
        <v>17972</v>
      </c>
      <c r="J7" s="277">
        <v>12908</v>
      </c>
      <c r="K7" s="277">
        <v>11225</v>
      </c>
      <c r="L7" s="277">
        <v>9541</v>
      </c>
      <c r="M7" s="277">
        <v>9415</v>
      </c>
      <c r="N7" s="277">
        <v>9985</v>
      </c>
      <c r="O7" s="277">
        <v>8181</v>
      </c>
      <c r="P7" s="277">
        <v>7621</v>
      </c>
      <c r="Q7" s="278">
        <v>8310</v>
      </c>
      <c r="R7" s="278">
        <v>6810</v>
      </c>
      <c r="S7" s="278">
        <v>11104</v>
      </c>
      <c r="T7" s="278">
        <v>7062</v>
      </c>
      <c r="U7" s="278">
        <v>15644</v>
      </c>
      <c r="V7" s="278">
        <v>4863</v>
      </c>
      <c r="W7" s="278">
        <v>5348</v>
      </c>
      <c r="X7" s="278">
        <v>5524</v>
      </c>
      <c r="Y7" s="449"/>
      <c r="Z7" s="279"/>
    </row>
    <row r="8" spans="1:27" ht="13.5" customHeight="1" x14ac:dyDescent="0.3">
      <c r="A8" s="292">
        <v>6</v>
      </c>
      <c r="B8" s="273">
        <v>11486</v>
      </c>
      <c r="C8" s="274">
        <v>11082</v>
      </c>
      <c r="D8" s="273">
        <v>9934</v>
      </c>
      <c r="E8" s="275">
        <v>9108</v>
      </c>
      <c r="F8" s="276">
        <v>7312</v>
      </c>
      <c r="G8" s="277">
        <v>7426</v>
      </c>
      <c r="H8" s="277">
        <v>8662</v>
      </c>
      <c r="I8" s="277">
        <v>16032</v>
      </c>
      <c r="J8" s="277">
        <v>12654</v>
      </c>
      <c r="K8" s="277">
        <v>10913</v>
      </c>
      <c r="L8" s="277">
        <v>9667</v>
      </c>
      <c r="M8" s="277">
        <v>8500</v>
      </c>
      <c r="N8" s="277">
        <v>9666</v>
      </c>
      <c r="O8" s="277">
        <v>8236</v>
      </c>
      <c r="P8" s="277">
        <v>6914</v>
      </c>
      <c r="Q8" s="278">
        <v>7481</v>
      </c>
      <c r="R8" s="278">
        <v>5899</v>
      </c>
      <c r="S8" s="278">
        <v>12308</v>
      </c>
      <c r="T8" s="278">
        <v>6203</v>
      </c>
      <c r="U8" s="278">
        <v>13607</v>
      </c>
      <c r="V8" s="278">
        <v>4634</v>
      </c>
      <c r="W8" s="278">
        <v>4869</v>
      </c>
      <c r="X8" s="278">
        <v>5203</v>
      </c>
      <c r="Y8" s="449"/>
      <c r="Z8" s="279"/>
    </row>
    <row r="9" spans="1:27" ht="13.5" customHeight="1" x14ac:dyDescent="0.3">
      <c r="A9" s="292">
        <v>7</v>
      </c>
      <c r="B9" s="273">
        <v>11335</v>
      </c>
      <c r="C9" s="274">
        <v>11134</v>
      </c>
      <c r="D9" s="273">
        <v>9897</v>
      </c>
      <c r="E9" s="275">
        <v>8198</v>
      </c>
      <c r="F9" s="276">
        <v>7394</v>
      </c>
      <c r="G9" s="277">
        <v>7328</v>
      </c>
      <c r="H9" s="277">
        <v>7647</v>
      </c>
      <c r="I9" s="277">
        <v>15532</v>
      </c>
      <c r="J9" s="277">
        <v>11227</v>
      </c>
      <c r="K9" s="277">
        <v>10175</v>
      </c>
      <c r="L9" s="277">
        <v>9561</v>
      </c>
      <c r="M9" s="277">
        <v>8115</v>
      </c>
      <c r="N9" s="277">
        <v>7889</v>
      </c>
      <c r="O9" s="277">
        <v>6472</v>
      </c>
      <c r="P9" s="277">
        <v>6506</v>
      </c>
      <c r="Q9" s="278">
        <v>5386</v>
      </c>
      <c r="R9" s="278">
        <v>5959</v>
      </c>
      <c r="S9" s="278">
        <v>7238</v>
      </c>
      <c r="T9" s="278">
        <v>5507</v>
      </c>
      <c r="U9" s="278">
        <v>14043</v>
      </c>
      <c r="V9" s="278">
        <v>4347</v>
      </c>
      <c r="W9" s="278">
        <v>4754</v>
      </c>
      <c r="X9" s="278">
        <v>4910</v>
      </c>
      <c r="Y9" s="449"/>
      <c r="Z9" s="279"/>
    </row>
    <row r="10" spans="1:27" ht="13.5" customHeight="1" x14ac:dyDescent="0.3">
      <c r="A10" s="292">
        <v>8</v>
      </c>
      <c r="B10" s="273">
        <v>13454</v>
      </c>
      <c r="C10" s="274">
        <v>12007</v>
      </c>
      <c r="D10" s="273">
        <v>10972</v>
      </c>
      <c r="E10" s="275">
        <v>8115</v>
      </c>
      <c r="F10" s="276">
        <v>7936</v>
      </c>
      <c r="G10" s="277">
        <v>7896</v>
      </c>
      <c r="H10" s="277">
        <v>8148</v>
      </c>
      <c r="I10" s="277">
        <v>16159</v>
      </c>
      <c r="J10" s="277">
        <v>11796</v>
      </c>
      <c r="K10" s="277">
        <v>11264</v>
      </c>
      <c r="L10" s="277">
        <v>9901</v>
      </c>
      <c r="M10" s="277">
        <v>8906</v>
      </c>
      <c r="N10" s="277">
        <v>7961</v>
      </c>
      <c r="O10" s="277">
        <v>6589</v>
      </c>
      <c r="P10" s="277">
        <v>6595</v>
      </c>
      <c r="Q10" s="278">
        <v>6125</v>
      </c>
      <c r="R10" s="278">
        <v>6966</v>
      </c>
      <c r="S10" s="278">
        <v>6116</v>
      </c>
      <c r="T10" s="278">
        <v>5687</v>
      </c>
      <c r="U10" s="278">
        <v>12958</v>
      </c>
      <c r="V10" s="278">
        <v>4338</v>
      </c>
      <c r="W10" s="278">
        <v>5685</v>
      </c>
      <c r="X10" s="278">
        <v>5182</v>
      </c>
      <c r="Y10" s="449"/>
      <c r="Z10" s="279"/>
    </row>
    <row r="11" spans="1:27" ht="13.5" customHeight="1" x14ac:dyDescent="0.3">
      <c r="A11" s="292">
        <v>9</v>
      </c>
      <c r="B11" s="273">
        <v>12285</v>
      </c>
      <c r="C11" s="274">
        <v>11442</v>
      </c>
      <c r="D11" s="273">
        <v>10525</v>
      </c>
      <c r="E11" s="275">
        <v>8585</v>
      </c>
      <c r="F11" s="276">
        <v>7705</v>
      </c>
      <c r="G11" s="277">
        <v>7494</v>
      </c>
      <c r="H11" s="277">
        <v>8619</v>
      </c>
      <c r="I11" s="277">
        <v>16469</v>
      </c>
      <c r="J11" s="277">
        <v>11683</v>
      </c>
      <c r="K11" s="277">
        <v>12028</v>
      </c>
      <c r="L11" s="277">
        <v>9125</v>
      </c>
      <c r="M11" s="277">
        <v>8513</v>
      </c>
      <c r="N11" s="277">
        <v>8973</v>
      </c>
      <c r="O11" s="277">
        <v>7068</v>
      </c>
      <c r="P11" s="277">
        <v>6776</v>
      </c>
      <c r="Q11" s="278">
        <v>6366</v>
      </c>
      <c r="R11" s="278">
        <v>5751</v>
      </c>
      <c r="S11" s="278">
        <v>6977</v>
      </c>
      <c r="T11" s="278">
        <v>6548</v>
      </c>
      <c r="U11" s="278">
        <v>11760</v>
      </c>
      <c r="V11" s="278">
        <v>5174</v>
      </c>
      <c r="W11" s="278">
        <v>4922</v>
      </c>
      <c r="X11" s="278">
        <v>5452</v>
      </c>
      <c r="Y11" s="449"/>
      <c r="Z11" s="279"/>
    </row>
    <row r="12" spans="1:27" ht="13.5" customHeight="1" x14ac:dyDescent="0.3">
      <c r="A12" s="292">
        <v>10</v>
      </c>
      <c r="B12" s="273">
        <v>12645</v>
      </c>
      <c r="C12" s="274">
        <v>11918</v>
      </c>
      <c r="D12" s="273">
        <v>9366</v>
      </c>
      <c r="E12" s="275">
        <v>8212</v>
      </c>
      <c r="F12" s="276">
        <v>7080</v>
      </c>
      <c r="G12" s="277">
        <v>6790</v>
      </c>
      <c r="H12" s="277">
        <v>8552</v>
      </c>
      <c r="I12" s="277">
        <v>14361</v>
      </c>
      <c r="J12" s="277">
        <v>11403</v>
      </c>
      <c r="K12" s="277">
        <v>10562</v>
      </c>
      <c r="L12" s="277">
        <v>9004</v>
      </c>
      <c r="M12" s="277">
        <v>8428</v>
      </c>
      <c r="N12" s="277">
        <v>7994</v>
      </c>
      <c r="O12" s="277">
        <v>6486</v>
      </c>
      <c r="P12" s="277">
        <v>7268</v>
      </c>
      <c r="Q12" s="278">
        <v>5958</v>
      </c>
      <c r="R12" s="278">
        <v>5364</v>
      </c>
      <c r="S12" s="278">
        <v>5727</v>
      </c>
      <c r="T12" s="278">
        <v>14154</v>
      </c>
      <c r="U12" s="278">
        <v>11699</v>
      </c>
      <c r="V12" s="278">
        <v>4181</v>
      </c>
      <c r="W12" s="278">
        <v>4633</v>
      </c>
      <c r="X12" s="278">
        <v>4907</v>
      </c>
      <c r="Y12" s="449"/>
      <c r="Z12" s="279"/>
    </row>
    <row r="13" spans="1:27" ht="13.5" customHeight="1" x14ac:dyDescent="0.3">
      <c r="A13" s="292">
        <v>11</v>
      </c>
      <c r="B13" s="273">
        <v>12218</v>
      </c>
      <c r="C13" s="274">
        <v>10710</v>
      </c>
      <c r="D13" s="273">
        <v>8895</v>
      </c>
      <c r="E13" s="275">
        <v>7634</v>
      </c>
      <c r="F13" s="276">
        <v>7110</v>
      </c>
      <c r="G13" s="277">
        <v>6826</v>
      </c>
      <c r="H13" s="277">
        <v>8253</v>
      </c>
      <c r="I13" s="277">
        <v>13972</v>
      </c>
      <c r="J13" s="277">
        <v>10836</v>
      </c>
      <c r="K13" s="277">
        <v>9365</v>
      </c>
      <c r="L13" s="277">
        <v>9734</v>
      </c>
      <c r="M13" s="277">
        <v>8479</v>
      </c>
      <c r="N13" s="277">
        <v>7255</v>
      </c>
      <c r="O13" s="277">
        <v>6739</v>
      </c>
      <c r="P13" s="277">
        <v>6577</v>
      </c>
      <c r="Q13" s="278">
        <v>5868</v>
      </c>
      <c r="R13" s="278">
        <v>5527</v>
      </c>
      <c r="S13" s="278">
        <v>5339</v>
      </c>
      <c r="T13" s="278">
        <v>128962</v>
      </c>
      <c r="U13" s="278">
        <v>11398</v>
      </c>
      <c r="V13" s="278">
        <v>3843</v>
      </c>
      <c r="W13" s="278">
        <v>4808</v>
      </c>
      <c r="X13" s="278">
        <v>4897</v>
      </c>
      <c r="Y13" s="449"/>
      <c r="Z13" s="279"/>
    </row>
    <row r="14" spans="1:27" ht="13.5" customHeight="1" x14ac:dyDescent="0.3">
      <c r="A14" s="292">
        <v>12</v>
      </c>
      <c r="B14" s="273">
        <v>12798</v>
      </c>
      <c r="C14" s="274">
        <v>11304</v>
      </c>
      <c r="D14" s="273">
        <v>9718</v>
      </c>
      <c r="E14" s="275">
        <v>7963</v>
      </c>
      <c r="F14" s="276">
        <v>6749</v>
      </c>
      <c r="G14" s="277">
        <v>6908</v>
      </c>
      <c r="H14" s="277">
        <v>8083</v>
      </c>
      <c r="I14" s="277">
        <v>15131</v>
      </c>
      <c r="J14" s="277">
        <v>10988</v>
      </c>
      <c r="K14" s="277">
        <v>9603</v>
      </c>
      <c r="L14" s="277">
        <v>9203</v>
      </c>
      <c r="M14" s="277">
        <v>8549</v>
      </c>
      <c r="N14" s="277">
        <v>7440</v>
      </c>
      <c r="O14" s="277">
        <v>6378</v>
      </c>
      <c r="P14" s="277">
        <v>6425</v>
      </c>
      <c r="Q14" s="278">
        <v>6160</v>
      </c>
      <c r="R14" s="278">
        <v>5230</v>
      </c>
      <c r="S14" s="278">
        <v>5422</v>
      </c>
      <c r="T14" s="278">
        <v>181975</v>
      </c>
      <c r="U14" s="278">
        <v>11455</v>
      </c>
      <c r="V14" s="278">
        <v>4151</v>
      </c>
      <c r="W14" s="278">
        <v>4796</v>
      </c>
      <c r="X14" s="278">
        <v>4919</v>
      </c>
      <c r="Y14" s="449"/>
      <c r="Z14" s="279"/>
    </row>
    <row r="15" spans="1:27" ht="13.5" customHeight="1" x14ac:dyDescent="0.3">
      <c r="A15" s="292">
        <v>13</v>
      </c>
      <c r="B15" s="273">
        <v>12228</v>
      </c>
      <c r="C15" s="274">
        <v>12111</v>
      </c>
      <c r="D15" s="273">
        <v>10135</v>
      </c>
      <c r="E15" s="275">
        <v>9018</v>
      </c>
      <c r="F15" s="276">
        <v>9129</v>
      </c>
      <c r="G15" s="277">
        <v>9613</v>
      </c>
      <c r="H15" s="277">
        <v>10075</v>
      </c>
      <c r="I15" s="277">
        <v>16636</v>
      </c>
      <c r="J15" s="277">
        <v>12633</v>
      </c>
      <c r="K15" s="277">
        <v>10150</v>
      </c>
      <c r="L15" s="277">
        <v>15077</v>
      </c>
      <c r="M15" s="277">
        <v>9443</v>
      </c>
      <c r="N15" s="277">
        <v>8513</v>
      </c>
      <c r="O15" s="277">
        <v>7190</v>
      </c>
      <c r="P15" s="277">
        <v>6627</v>
      </c>
      <c r="Q15" s="278">
        <v>7350</v>
      </c>
      <c r="R15" s="278">
        <v>6500</v>
      </c>
      <c r="S15" s="278">
        <v>6236</v>
      </c>
      <c r="T15" s="278">
        <v>170063</v>
      </c>
      <c r="U15" s="278">
        <v>11863</v>
      </c>
      <c r="V15" s="278">
        <v>4207</v>
      </c>
      <c r="W15" s="278">
        <v>5906</v>
      </c>
      <c r="X15" s="278">
        <v>5714</v>
      </c>
      <c r="Y15" s="449"/>
      <c r="Z15" s="279"/>
    </row>
    <row r="16" spans="1:27" ht="13.5" customHeight="1" x14ac:dyDescent="0.3">
      <c r="A16" s="292">
        <v>14</v>
      </c>
      <c r="B16" s="273">
        <v>13412</v>
      </c>
      <c r="C16" s="274">
        <v>13564</v>
      </c>
      <c r="D16" s="273">
        <v>12187</v>
      </c>
      <c r="E16" s="275">
        <v>10743</v>
      </c>
      <c r="F16" s="276">
        <v>7648</v>
      </c>
      <c r="G16" s="277">
        <v>7434</v>
      </c>
      <c r="H16" s="277">
        <v>9197</v>
      </c>
      <c r="I16" s="277">
        <v>15518</v>
      </c>
      <c r="J16" s="277">
        <v>13470</v>
      </c>
      <c r="K16" s="277">
        <v>12762</v>
      </c>
      <c r="L16" s="277">
        <v>9520</v>
      </c>
      <c r="M16" s="277">
        <v>9867</v>
      </c>
      <c r="N16" s="277">
        <v>8835</v>
      </c>
      <c r="O16" s="277">
        <v>8369</v>
      </c>
      <c r="P16" s="277">
        <v>7959</v>
      </c>
      <c r="Q16" s="278">
        <v>6112</v>
      </c>
      <c r="R16" s="278">
        <v>6039</v>
      </c>
      <c r="S16" s="278">
        <v>6890</v>
      </c>
      <c r="T16" s="278">
        <v>143241</v>
      </c>
      <c r="U16" s="278">
        <v>17281</v>
      </c>
      <c r="V16" s="278">
        <v>4606</v>
      </c>
      <c r="W16" s="278">
        <v>5283</v>
      </c>
      <c r="X16" s="278">
        <v>5409</v>
      </c>
      <c r="Y16" s="449"/>
      <c r="Z16" s="279"/>
      <c r="AA16" s="272"/>
    </row>
    <row r="17" spans="1:27" ht="13.5" customHeight="1" x14ac:dyDescent="0.3">
      <c r="A17" s="292">
        <v>15</v>
      </c>
      <c r="B17" s="273">
        <v>11936</v>
      </c>
      <c r="C17" s="274">
        <v>11706</v>
      </c>
      <c r="D17" s="273">
        <v>9865</v>
      </c>
      <c r="E17" s="275">
        <v>8511</v>
      </c>
      <c r="F17" s="276">
        <v>7296</v>
      </c>
      <c r="G17" s="277">
        <v>7000</v>
      </c>
      <c r="H17" s="277">
        <v>8899</v>
      </c>
      <c r="I17" s="277">
        <v>12968</v>
      </c>
      <c r="J17" s="277">
        <v>10741</v>
      </c>
      <c r="K17" s="277">
        <v>10260</v>
      </c>
      <c r="L17" s="277">
        <v>9413</v>
      </c>
      <c r="M17" s="277">
        <v>9413</v>
      </c>
      <c r="N17" s="277">
        <v>7905</v>
      </c>
      <c r="O17" s="277">
        <v>6862</v>
      </c>
      <c r="P17" s="277">
        <v>6820</v>
      </c>
      <c r="Q17" s="278">
        <v>5688</v>
      </c>
      <c r="R17" s="278">
        <v>5629</v>
      </c>
      <c r="S17" s="278">
        <v>5709</v>
      </c>
      <c r="T17" s="278">
        <v>82435</v>
      </c>
      <c r="U17" s="278">
        <v>13216</v>
      </c>
      <c r="V17" s="278">
        <v>4423</v>
      </c>
      <c r="W17" s="278">
        <v>4812</v>
      </c>
      <c r="X17" s="278">
        <v>4925</v>
      </c>
      <c r="Y17" s="449"/>
      <c r="Z17" s="279"/>
      <c r="AA17" s="272"/>
    </row>
    <row r="18" spans="1:27" ht="13.5" customHeight="1" x14ac:dyDescent="0.3">
      <c r="A18" s="292">
        <v>16</v>
      </c>
      <c r="B18" s="273">
        <v>11759</v>
      </c>
      <c r="C18" s="274">
        <v>11076</v>
      </c>
      <c r="D18" s="273">
        <v>9048</v>
      </c>
      <c r="E18" s="275">
        <v>8346</v>
      </c>
      <c r="F18" s="276">
        <v>6772</v>
      </c>
      <c r="G18" s="277">
        <v>6800</v>
      </c>
      <c r="H18" s="277">
        <v>8198</v>
      </c>
      <c r="I18" s="277">
        <v>13206</v>
      </c>
      <c r="J18" s="277">
        <v>10650</v>
      </c>
      <c r="K18" s="277">
        <v>10055</v>
      </c>
      <c r="L18" s="277">
        <v>8854</v>
      </c>
      <c r="M18" s="277">
        <v>7831</v>
      </c>
      <c r="N18" s="277">
        <v>8373</v>
      </c>
      <c r="O18" s="277">
        <v>6175</v>
      </c>
      <c r="P18" s="277">
        <v>6130</v>
      </c>
      <c r="Q18" s="278">
        <v>5847</v>
      </c>
      <c r="R18" s="278">
        <v>5054</v>
      </c>
      <c r="S18" s="278">
        <v>5290</v>
      </c>
      <c r="T18" s="278">
        <v>137604</v>
      </c>
      <c r="U18" s="278">
        <v>11629</v>
      </c>
      <c r="V18" s="278">
        <v>3988</v>
      </c>
      <c r="W18" s="278">
        <v>4350</v>
      </c>
      <c r="X18" s="278">
        <v>4778</v>
      </c>
      <c r="Y18" s="449"/>
      <c r="Z18" s="279"/>
      <c r="AA18" s="272"/>
    </row>
    <row r="19" spans="1:27" ht="13.5" customHeight="1" x14ac:dyDescent="0.3">
      <c r="A19" s="292">
        <v>17</v>
      </c>
      <c r="B19" s="273">
        <v>11073</v>
      </c>
      <c r="C19" s="274">
        <v>11176</v>
      </c>
      <c r="D19" s="273">
        <v>8752</v>
      </c>
      <c r="E19" s="275">
        <v>7324</v>
      </c>
      <c r="F19" s="276">
        <v>6693</v>
      </c>
      <c r="G19" s="277">
        <v>6827</v>
      </c>
      <c r="H19" s="277">
        <v>8355</v>
      </c>
      <c r="I19" s="277">
        <v>13642</v>
      </c>
      <c r="J19" s="277">
        <v>10919</v>
      </c>
      <c r="K19" s="277">
        <v>9881</v>
      </c>
      <c r="L19" s="277">
        <v>9629</v>
      </c>
      <c r="M19" s="277">
        <v>8286</v>
      </c>
      <c r="N19" s="277">
        <v>7742</v>
      </c>
      <c r="O19" s="277">
        <v>6203</v>
      </c>
      <c r="P19" s="277">
        <v>6204</v>
      </c>
      <c r="Q19" s="278">
        <v>5853</v>
      </c>
      <c r="R19" s="278">
        <v>5101</v>
      </c>
      <c r="S19" s="278">
        <v>5212</v>
      </c>
      <c r="T19" s="278">
        <v>100762</v>
      </c>
      <c r="U19" s="278">
        <v>10507</v>
      </c>
      <c r="V19" s="278">
        <v>3682</v>
      </c>
      <c r="W19" s="278">
        <v>4976</v>
      </c>
      <c r="X19" s="278">
        <v>5058</v>
      </c>
      <c r="Y19" s="449"/>
      <c r="Z19" s="279"/>
      <c r="AA19" s="272"/>
    </row>
    <row r="20" spans="1:27" ht="13.5" customHeight="1" x14ac:dyDescent="0.3">
      <c r="A20" s="292">
        <v>18</v>
      </c>
      <c r="B20" s="273">
        <v>10939</v>
      </c>
      <c r="C20" s="274">
        <v>10228</v>
      </c>
      <c r="D20" s="273">
        <v>8714</v>
      </c>
      <c r="E20" s="275">
        <v>7803</v>
      </c>
      <c r="F20" s="276">
        <v>6654</v>
      </c>
      <c r="G20" s="277">
        <v>6367</v>
      </c>
      <c r="H20" s="277">
        <v>8149</v>
      </c>
      <c r="I20" s="277">
        <v>12866</v>
      </c>
      <c r="J20" s="277">
        <v>11834</v>
      </c>
      <c r="K20" s="277">
        <v>10961</v>
      </c>
      <c r="L20" s="277">
        <v>8477</v>
      </c>
      <c r="M20" s="277">
        <v>7946</v>
      </c>
      <c r="N20" s="277">
        <v>7479</v>
      </c>
      <c r="O20" s="277">
        <v>6669</v>
      </c>
      <c r="P20" s="277">
        <v>6427</v>
      </c>
      <c r="Q20" s="278">
        <v>5541</v>
      </c>
      <c r="R20" s="278">
        <v>5350</v>
      </c>
      <c r="S20" s="278">
        <v>5078</v>
      </c>
      <c r="T20" s="278">
        <v>109425</v>
      </c>
      <c r="U20" s="278">
        <v>16605</v>
      </c>
      <c r="V20" s="278">
        <v>3989</v>
      </c>
      <c r="W20" s="278">
        <v>4818</v>
      </c>
      <c r="X20" s="278">
        <v>5164</v>
      </c>
      <c r="Y20" s="449"/>
      <c r="Z20" s="279"/>
      <c r="AA20" s="272"/>
    </row>
    <row r="21" spans="1:27" ht="13.5" customHeight="1" x14ac:dyDescent="0.3">
      <c r="A21" s="292">
        <v>19</v>
      </c>
      <c r="B21" s="273">
        <v>10105</v>
      </c>
      <c r="C21" s="274">
        <v>9992</v>
      </c>
      <c r="D21" s="273">
        <v>8343</v>
      </c>
      <c r="E21" s="275">
        <v>7495</v>
      </c>
      <c r="F21" s="276">
        <v>6134</v>
      </c>
      <c r="G21" s="277">
        <v>6290</v>
      </c>
      <c r="H21" s="277">
        <v>7802</v>
      </c>
      <c r="I21" s="277">
        <v>13477</v>
      </c>
      <c r="J21" s="277">
        <v>9977</v>
      </c>
      <c r="K21" s="277">
        <v>9381</v>
      </c>
      <c r="L21" s="277">
        <v>8111</v>
      </c>
      <c r="M21" s="277">
        <v>7560</v>
      </c>
      <c r="N21" s="277">
        <v>7217</v>
      </c>
      <c r="O21" s="277">
        <v>6483</v>
      </c>
      <c r="P21" s="277">
        <v>5896</v>
      </c>
      <c r="Q21" s="278">
        <v>5224</v>
      </c>
      <c r="R21" s="278">
        <v>5037</v>
      </c>
      <c r="S21" s="278">
        <v>5459</v>
      </c>
      <c r="T21" s="278">
        <v>138733</v>
      </c>
      <c r="U21" s="278">
        <v>19619</v>
      </c>
      <c r="V21" s="278">
        <v>3813</v>
      </c>
      <c r="W21" s="278">
        <v>4730</v>
      </c>
      <c r="X21" s="278">
        <v>4948</v>
      </c>
      <c r="Y21" s="449"/>
      <c r="Z21" s="279"/>
      <c r="AA21" s="272"/>
    </row>
    <row r="22" spans="1:27" ht="13.5" customHeight="1" x14ac:dyDescent="0.3">
      <c r="A22" s="292">
        <v>20</v>
      </c>
      <c r="B22" s="273">
        <v>10090</v>
      </c>
      <c r="C22" s="274">
        <v>10752</v>
      </c>
      <c r="D22" s="273">
        <v>8479</v>
      </c>
      <c r="E22" s="275">
        <v>7941</v>
      </c>
      <c r="F22" s="276">
        <v>6818</v>
      </c>
      <c r="G22" s="277">
        <v>6479</v>
      </c>
      <c r="H22" s="277">
        <v>7793</v>
      </c>
      <c r="I22" s="277">
        <v>12273</v>
      </c>
      <c r="J22" s="277">
        <v>10277</v>
      </c>
      <c r="K22" s="277">
        <v>9217</v>
      </c>
      <c r="L22" s="277">
        <v>8638</v>
      </c>
      <c r="M22" s="277">
        <v>7532</v>
      </c>
      <c r="N22" s="277">
        <v>6278</v>
      </c>
      <c r="O22" s="277">
        <v>6003</v>
      </c>
      <c r="P22" s="277">
        <v>5851</v>
      </c>
      <c r="Q22" s="278">
        <v>5287</v>
      </c>
      <c r="R22" s="278">
        <v>5053</v>
      </c>
      <c r="S22" s="278">
        <v>5458</v>
      </c>
      <c r="T22" s="278">
        <v>48445</v>
      </c>
      <c r="U22" s="278">
        <v>11666</v>
      </c>
      <c r="V22" s="278">
        <v>3519</v>
      </c>
      <c r="W22" s="278">
        <v>4646</v>
      </c>
      <c r="X22" s="278">
        <v>4963</v>
      </c>
      <c r="Y22" s="449"/>
      <c r="Z22" s="279"/>
      <c r="AA22" s="272"/>
    </row>
    <row r="23" spans="1:27" ht="13.5" customHeight="1" x14ac:dyDescent="0.3">
      <c r="A23" s="292">
        <v>21</v>
      </c>
      <c r="B23" s="273">
        <v>10518</v>
      </c>
      <c r="C23" s="274">
        <v>9837</v>
      </c>
      <c r="D23" s="273">
        <v>8785</v>
      </c>
      <c r="E23" s="275">
        <v>7624</v>
      </c>
      <c r="F23" s="276">
        <v>6467</v>
      </c>
      <c r="G23" s="277">
        <v>5485</v>
      </c>
      <c r="H23" s="277">
        <v>7018</v>
      </c>
      <c r="I23" s="277">
        <v>12285</v>
      </c>
      <c r="J23" s="277">
        <v>10796</v>
      </c>
      <c r="K23" s="277">
        <v>10023</v>
      </c>
      <c r="L23" s="277">
        <v>8550</v>
      </c>
      <c r="M23" s="277">
        <v>7733</v>
      </c>
      <c r="N23" s="277">
        <v>6767</v>
      </c>
      <c r="O23" s="277">
        <v>5354</v>
      </c>
      <c r="P23" s="277">
        <v>5864</v>
      </c>
      <c r="Q23" s="278">
        <v>5116</v>
      </c>
      <c r="R23" s="278">
        <v>4715</v>
      </c>
      <c r="S23" s="278">
        <v>4865</v>
      </c>
      <c r="T23" s="278">
        <v>31224</v>
      </c>
      <c r="U23" s="278">
        <v>10085</v>
      </c>
      <c r="V23" s="278">
        <v>3883</v>
      </c>
      <c r="W23" s="278">
        <v>4523</v>
      </c>
      <c r="X23" s="278">
        <v>4509</v>
      </c>
      <c r="Y23" s="449"/>
      <c r="Z23" s="279"/>
      <c r="AA23" s="272"/>
    </row>
    <row r="24" spans="1:27" ht="13.5" customHeight="1" x14ac:dyDescent="0.3">
      <c r="A24" s="292">
        <v>22</v>
      </c>
      <c r="B24" s="273">
        <v>10703</v>
      </c>
      <c r="C24" s="274">
        <v>10796</v>
      </c>
      <c r="D24" s="273">
        <v>8852</v>
      </c>
      <c r="E24" s="275">
        <v>7388</v>
      </c>
      <c r="F24" s="276">
        <v>6502</v>
      </c>
      <c r="G24" s="277">
        <v>6391</v>
      </c>
      <c r="H24" s="277">
        <v>8194</v>
      </c>
      <c r="I24" s="277">
        <v>13351</v>
      </c>
      <c r="J24" s="277">
        <v>10637</v>
      </c>
      <c r="K24" s="277">
        <v>9575</v>
      </c>
      <c r="L24" s="277">
        <v>9123</v>
      </c>
      <c r="M24" s="277">
        <v>7709</v>
      </c>
      <c r="N24" s="277">
        <v>6805</v>
      </c>
      <c r="O24" s="277">
        <v>5931</v>
      </c>
      <c r="P24" s="277">
        <v>5553</v>
      </c>
      <c r="Q24" s="278">
        <v>5520</v>
      </c>
      <c r="R24" s="278">
        <v>5506</v>
      </c>
      <c r="S24" s="278">
        <v>5354</v>
      </c>
      <c r="T24" s="278">
        <v>29713</v>
      </c>
      <c r="U24" s="278">
        <v>8868</v>
      </c>
      <c r="V24" s="278">
        <v>3638</v>
      </c>
      <c r="W24" s="278">
        <v>4750</v>
      </c>
      <c r="X24" s="278">
        <v>4992</v>
      </c>
      <c r="Y24" s="449"/>
      <c r="Z24" s="279"/>
      <c r="AA24" s="272"/>
    </row>
    <row r="25" spans="1:27" ht="13.5" customHeight="1" x14ac:dyDescent="0.3">
      <c r="A25" s="292">
        <v>23</v>
      </c>
      <c r="B25" s="273">
        <v>9532</v>
      </c>
      <c r="C25" s="274">
        <v>9408</v>
      </c>
      <c r="D25" s="273">
        <v>8507</v>
      </c>
      <c r="E25" s="275">
        <v>7668</v>
      </c>
      <c r="F25" s="276">
        <v>6496</v>
      </c>
      <c r="G25" s="277">
        <v>5924</v>
      </c>
      <c r="H25" s="277">
        <v>8145</v>
      </c>
      <c r="I25" s="277">
        <v>11754</v>
      </c>
      <c r="J25" s="277">
        <v>11354</v>
      </c>
      <c r="K25" s="277">
        <v>10018</v>
      </c>
      <c r="L25" s="277">
        <v>8319</v>
      </c>
      <c r="M25" s="277">
        <v>7618</v>
      </c>
      <c r="N25" s="277">
        <v>6773</v>
      </c>
      <c r="O25" s="277">
        <v>5813</v>
      </c>
      <c r="P25" s="277">
        <v>5749</v>
      </c>
      <c r="Q25" s="278">
        <v>5323</v>
      </c>
      <c r="R25" s="278">
        <v>4958</v>
      </c>
      <c r="S25" s="278">
        <v>4846</v>
      </c>
      <c r="T25" s="278">
        <v>29028</v>
      </c>
      <c r="U25" s="278">
        <v>6892</v>
      </c>
      <c r="V25" s="278">
        <v>3847</v>
      </c>
      <c r="W25" s="278">
        <v>4865</v>
      </c>
      <c r="X25" s="278">
        <v>4663</v>
      </c>
      <c r="Y25" s="449"/>
      <c r="Z25" s="279"/>
    </row>
    <row r="26" spans="1:27" ht="13.5" customHeight="1" x14ac:dyDescent="0.3">
      <c r="A26" s="292">
        <v>24</v>
      </c>
      <c r="B26" s="273">
        <v>10732</v>
      </c>
      <c r="C26" s="274">
        <v>10867</v>
      </c>
      <c r="D26" s="273">
        <v>8414</v>
      </c>
      <c r="E26" s="275">
        <v>7261</v>
      </c>
      <c r="F26" s="276">
        <v>7175</v>
      </c>
      <c r="G26" s="277">
        <v>6776</v>
      </c>
      <c r="H26" s="277">
        <v>8538</v>
      </c>
      <c r="I26" s="277">
        <v>12439</v>
      </c>
      <c r="J26" s="277">
        <v>10248</v>
      </c>
      <c r="K26" s="277">
        <v>9049</v>
      </c>
      <c r="L26" s="277">
        <v>8708</v>
      </c>
      <c r="M26" s="277">
        <v>8216</v>
      </c>
      <c r="N26" s="277">
        <v>7389</v>
      </c>
      <c r="O26" s="277">
        <v>6561</v>
      </c>
      <c r="P26" s="277">
        <v>5858</v>
      </c>
      <c r="Q26" s="278">
        <v>5543</v>
      </c>
      <c r="R26" s="278">
        <v>5259</v>
      </c>
      <c r="S26" s="278">
        <v>5377</v>
      </c>
      <c r="T26" s="278">
        <v>29612</v>
      </c>
      <c r="U26" s="278">
        <v>7544</v>
      </c>
      <c r="V26" s="278">
        <v>3818</v>
      </c>
      <c r="W26" s="278">
        <v>5215</v>
      </c>
      <c r="X26" s="278">
        <v>5107</v>
      </c>
      <c r="Y26" s="449"/>
      <c r="Z26" s="279"/>
    </row>
    <row r="27" spans="1:27" ht="13.5" customHeight="1" x14ac:dyDescent="0.3">
      <c r="A27" s="292">
        <v>25</v>
      </c>
      <c r="B27" s="273">
        <v>11065</v>
      </c>
      <c r="C27" s="274">
        <v>11068</v>
      </c>
      <c r="D27" s="273">
        <v>8513</v>
      </c>
      <c r="E27" s="275">
        <v>7927</v>
      </c>
      <c r="F27" s="276">
        <v>6776</v>
      </c>
      <c r="G27" s="277">
        <v>7119</v>
      </c>
      <c r="H27" s="277">
        <v>8180</v>
      </c>
      <c r="I27" s="277">
        <v>13200</v>
      </c>
      <c r="J27" s="277">
        <v>10988</v>
      </c>
      <c r="K27" s="277">
        <v>9332</v>
      </c>
      <c r="L27" s="277">
        <v>8892</v>
      </c>
      <c r="M27" s="277">
        <v>9827</v>
      </c>
      <c r="N27" s="277">
        <v>7123</v>
      </c>
      <c r="O27" s="277">
        <v>6319</v>
      </c>
      <c r="P27" s="277">
        <v>6207</v>
      </c>
      <c r="Q27" s="278">
        <v>5831</v>
      </c>
      <c r="R27" s="278">
        <v>5385</v>
      </c>
      <c r="S27" s="278">
        <v>5573</v>
      </c>
      <c r="T27" s="278">
        <v>31911</v>
      </c>
      <c r="U27" s="278">
        <v>7505</v>
      </c>
      <c r="V27" s="278">
        <v>4339</v>
      </c>
      <c r="W27" s="278">
        <v>5321</v>
      </c>
      <c r="X27" s="278">
        <v>5331</v>
      </c>
      <c r="Y27" s="449"/>
      <c r="Z27" s="279"/>
    </row>
    <row r="28" spans="1:27" ht="13.5" customHeight="1" x14ac:dyDescent="0.3">
      <c r="A28" s="292">
        <v>26</v>
      </c>
      <c r="B28" s="273">
        <v>10375</v>
      </c>
      <c r="C28" s="274">
        <v>10329</v>
      </c>
      <c r="D28" s="273">
        <v>8942</v>
      </c>
      <c r="E28" s="275">
        <v>8084</v>
      </c>
      <c r="F28" s="276">
        <v>7900</v>
      </c>
      <c r="G28" s="277">
        <v>8366</v>
      </c>
      <c r="H28" s="277">
        <v>7607</v>
      </c>
      <c r="I28" s="277">
        <v>11916</v>
      </c>
      <c r="J28" s="277">
        <v>10861</v>
      </c>
      <c r="K28" s="277">
        <v>10004</v>
      </c>
      <c r="L28" s="277">
        <v>10550</v>
      </c>
      <c r="M28" s="277">
        <v>8565</v>
      </c>
      <c r="N28" s="277">
        <v>6948</v>
      </c>
      <c r="O28" s="277">
        <v>5956</v>
      </c>
      <c r="P28" s="277">
        <v>6061</v>
      </c>
      <c r="Q28" s="278">
        <v>6259</v>
      </c>
      <c r="R28" s="278">
        <v>6064</v>
      </c>
      <c r="S28" s="278">
        <v>5496</v>
      </c>
      <c r="T28" s="278">
        <v>28393</v>
      </c>
      <c r="U28" s="278">
        <v>5924</v>
      </c>
      <c r="V28" s="278">
        <v>4259</v>
      </c>
      <c r="W28" s="278">
        <v>5553</v>
      </c>
      <c r="X28" s="278">
        <v>5652</v>
      </c>
      <c r="Y28" s="449"/>
      <c r="Z28" s="279"/>
    </row>
    <row r="29" spans="1:27" ht="13.5" customHeight="1" x14ac:dyDescent="0.3">
      <c r="A29" s="292">
        <v>27</v>
      </c>
      <c r="B29" s="273">
        <v>12054</v>
      </c>
      <c r="C29" s="274">
        <v>12258</v>
      </c>
      <c r="D29" s="273">
        <v>9025</v>
      </c>
      <c r="E29" s="275">
        <v>8693</v>
      </c>
      <c r="F29" s="276">
        <v>6772</v>
      </c>
      <c r="G29" s="277">
        <v>6689</v>
      </c>
      <c r="H29" s="277">
        <v>9251</v>
      </c>
      <c r="I29" s="277">
        <v>15062</v>
      </c>
      <c r="J29" s="277">
        <v>11298</v>
      </c>
      <c r="K29" s="277">
        <v>10239</v>
      </c>
      <c r="L29" s="277">
        <v>9150</v>
      </c>
      <c r="M29" s="277">
        <v>8924</v>
      </c>
      <c r="N29" s="277">
        <v>7467</v>
      </c>
      <c r="O29" s="277">
        <v>7735</v>
      </c>
      <c r="P29" s="277">
        <v>7129</v>
      </c>
      <c r="Q29" s="278">
        <v>5997</v>
      </c>
      <c r="R29" s="278">
        <v>5770</v>
      </c>
      <c r="S29" s="278">
        <v>6228</v>
      </c>
      <c r="T29" s="278">
        <v>40466</v>
      </c>
      <c r="U29" s="278">
        <v>5488</v>
      </c>
      <c r="V29" s="278">
        <v>4105</v>
      </c>
      <c r="W29" s="278">
        <v>5366</v>
      </c>
      <c r="X29" s="278">
        <v>5672</v>
      </c>
      <c r="Y29" s="449"/>
      <c r="Z29" s="279"/>
    </row>
    <row r="30" spans="1:27" ht="13.5" customHeight="1" x14ac:dyDescent="0.3">
      <c r="A30" s="292">
        <v>28</v>
      </c>
      <c r="B30" s="273">
        <v>9394</v>
      </c>
      <c r="C30" s="274">
        <v>9736</v>
      </c>
      <c r="D30" s="273">
        <v>8762</v>
      </c>
      <c r="E30" s="275">
        <v>7368</v>
      </c>
      <c r="F30" s="276">
        <v>5650</v>
      </c>
      <c r="G30" s="277">
        <v>5798</v>
      </c>
      <c r="H30" s="277">
        <v>7256</v>
      </c>
      <c r="I30" s="277">
        <v>12113</v>
      </c>
      <c r="J30" s="277">
        <v>10565</v>
      </c>
      <c r="K30" s="277">
        <v>9543</v>
      </c>
      <c r="L30" s="277">
        <v>7044</v>
      </c>
      <c r="M30" s="277">
        <v>7122</v>
      </c>
      <c r="N30" s="277">
        <v>6242</v>
      </c>
      <c r="O30" s="277">
        <v>6496</v>
      </c>
      <c r="P30" s="277">
        <v>6151</v>
      </c>
      <c r="Q30" s="278">
        <v>4881</v>
      </c>
      <c r="R30" s="278">
        <v>4764</v>
      </c>
      <c r="S30" s="278">
        <v>4625</v>
      </c>
      <c r="T30" s="278">
        <v>29348</v>
      </c>
      <c r="U30" s="278">
        <v>5061</v>
      </c>
      <c r="V30" s="278">
        <v>3787</v>
      </c>
      <c r="W30" s="278">
        <v>3952</v>
      </c>
      <c r="X30" s="278">
        <v>3748</v>
      </c>
      <c r="Y30" s="449"/>
      <c r="Z30" s="279"/>
    </row>
    <row r="31" spans="1:27" ht="13.5" customHeight="1" x14ac:dyDescent="0.3">
      <c r="A31" s="292">
        <v>29</v>
      </c>
      <c r="B31" s="273">
        <v>9883</v>
      </c>
      <c r="C31" s="274">
        <v>9231</v>
      </c>
      <c r="D31" s="273">
        <v>7982</v>
      </c>
      <c r="E31" s="275">
        <v>6837</v>
      </c>
      <c r="F31" s="276">
        <v>6098</v>
      </c>
      <c r="G31" s="277">
        <v>5734</v>
      </c>
      <c r="H31" s="277">
        <v>7744</v>
      </c>
      <c r="I31" s="277">
        <v>11128</v>
      </c>
      <c r="J31" s="277">
        <v>9681</v>
      </c>
      <c r="K31" s="277">
        <v>8730</v>
      </c>
      <c r="L31" s="277">
        <v>7341</v>
      </c>
      <c r="M31" s="277">
        <v>7249</v>
      </c>
      <c r="N31" s="277">
        <v>6711</v>
      </c>
      <c r="O31" s="277">
        <v>5801</v>
      </c>
      <c r="P31" s="277">
        <v>5785</v>
      </c>
      <c r="Q31" s="278">
        <v>5120</v>
      </c>
      <c r="R31" s="278">
        <v>4702</v>
      </c>
      <c r="S31" s="278">
        <v>4617</v>
      </c>
      <c r="T31" s="278">
        <v>28840</v>
      </c>
      <c r="U31" s="278">
        <v>4554</v>
      </c>
      <c r="V31" s="278">
        <v>3334</v>
      </c>
      <c r="W31" s="278">
        <v>3959</v>
      </c>
      <c r="X31" s="278">
        <v>4143</v>
      </c>
      <c r="Y31" s="449"/>
      <c r="Z31" s="279"/>
    </row>
    <row r="32" spans="1:27" ht="13.5" customHeight="1" x14ac:dyDescent="0.3">
      <c r="A32" s="292">
        <v>30</v>
      </c>
      <c r="B32" s="273">
        <v>9744</v>
      </c>
      <c r="C32" s="274">
        <v>10094</v>
      </c>
      <c r="D32" s="273">
        <v>8402</v>
      </c>
      <c r="E32" s="275">
        <v>7292</v>
      </c>
      <c r="F32" s="276">
        <v>7405</v>
      </c>
      <c r="G32" s="277">
        <v>6867</v>
      </c>
      <c r="H32" s="277">
        <v>8291</v>
      </c>
      <c r="I32" s="277">
        <v>11907</v>
      </c>
      <c r="J32" s="277">
        <v>10136</v>
      </c>
      <c r="K32" s="277">
        <v>8279</v>
      </c>
      <c r="L32" s="277">
        <v>7991</v>
      </c>
      <c r="M32" s="277">
        <v>7440</v>
      </c>
      <c r="N32" s="277">
        <v>6509</v>
      </c>
      <c r="O32" s="277">
        <v>5874</v>
      </c>
      <c r="P32" s="277">
        <v>6099</v>
      </c>
      <c r="Q32" s="278">
        <v>5883</v>
      </c>
      <c r="R32" s="278">
        <v>5299</v>
      </c>
      <c r="S32" s="278">
        <v>5594</v>
      </c>
      <c r="T32" s="278">
        <v>24985</v>
      </c>
      <c r="U32" s="278">
        <v>4919</v>
      </c>
      <c r="V32" s="278">
        <v>3730</v>
      </c>
      <c r="W32" s="278">
        <v>5158</v>
      </c>
      <c r="X32" s="278">
        <v>4692</v>
      </c>
      <c r="Y32" s="449"/>
      <c r="Z32" s="279"/>
    </row>
    <row r="33" spans="1:26" ht="13.5" customHeight="1" x14ac:dyDescent="0.3">
      <c r="A33" s="292">
        <v>31</v>
      </c>
      <c r="B33" s="273">
        <v>10493</v>
      </c>
      <c r="C33" s="274">
        <v>10162</v>
      </c>
      <c r="D33" s="273">
        <v>8730</v>
      </c>
      <c r="E33" s="275">
        <v>7582</v>
      </c>
      <c r="F33" s="276">
        <v>6562</v>
      </c>
      <c r="G33" s="277">
        <v>6271</v>
      </c>
      <c r="H33" s="277">
        <v>8397</v>
      </c>
      <c r="I33" s="277">
        <v>13520</v>
      </c>
      <c r="J33" s="277">
        <v>10802</v>
      </c>
      <c r="K33" s="277">
        <v>8785</v>
      </c>
      <c r="L33" s="277">
        <v>7729</v>
      </c>
      <c r="M33" s="277">
        <v>7654</v>
      </c>
      <c r="N33" s="277">
        <v>6880</v>
      </c>
      <c r="O33" s="277">
        <v>6279</v>
      </c>
      <c r="P33" s="277">
        <v>6027</v>
      </c>
      <c r="Q33" s="278">
        <v>5491</v>
      </c>
      <c r="R33" s="278">
        <v>4855</v>
      </c>
      <c r="S33" s="278">
        <v>5438</v>
      </c>
      <c r="T33" s="278">
        <v>22140</v>
      </c>
      <c r="U33" s="278">
        <v>5420</v>
      </c>
      <c r="V33" s="278">
        <v>4001</v>
      </c>
      <c r="W33" s="278">
        <v>4499</v>
      </c>
      <c r="X33" s="278">
        <v>4731</v>
      </c>
      <c r="Y33" s="449"/>
      <c r="Z33" s="279"/>
    </row>
    <row r="34" spans="1:26" ht="13.5" customHeight="1" x14ac:dyDescent="0.3">
      <c r="A34" s="292">
        <v>32</v>
      </c>
      <c r="B34" s="273">
        <v>9620</v>
      </c>
      <c r="C34" s="274">
        <v>8980</v>
      </c>
      <c r="D34" s="273">
        <v>7750</v>
      </c>
      <c r="E34" s="275">
        <v>6741</v>
      </c>
      <c r="F34" s="276">
        <v>6643</v>
      </c>
      <c r="G34" s="277">
        <v>5827</v>
      </c>
      <c r="H34" s="277">
        <v>7803</v>
      </c>
      <c r="I34" s="277">
        <v>12344</v>
      </c>
      <c r="J34" s="277">
        <v>10169</v>
      </c>
      <c r="K34" s="277">
        <v>8847</v>
      </c>
      <c r="L34" s="277">
        <v>7473</v>
      </c>
      <c r="M34" s="277">
        <v>6961</v>
      </c>
      <c r="N34" s="277">
        <v>6347</v>
      </c>
      <c r="O34" s="277">
        <v>5683</v>
      </c>
      <c r="P34" s="277">
        <v>5525</v>
      </c>
      <c r="Q34" s="278">
        <v>5216</v>
      </c>
      <c r="R34" s="278">
        <v>4634</v>
      </c>
      <c r="S34" s="278">
        <v>5003</v>
      </c>
      <c r="T34" s="278">
        <v>21942</v>
      </c>
      <c r="U34" s="278">
        <v>5528</v>
      </c>
      <c r="V34" s="278">
        <v>3838</v>
      </c>
      <c r="W34" s="278">
        <v>4188</v>
      </c>
      <c r="X34" s="278">
        <v>4568</v>
      </c>
      <c r="Y34" s="449"/>
      <c r="Z34" s="279"/>
    </row>
    <row r="35" spans="1:26" ht="13.5" customHeight="1" x14ac:dyDescent="0.3">
      <c r="A35" s="292">
        <v>33</v>
      </c>
      <c r="B35" s="274">
        <v>9473</v>
      </c>
      <c r="C35" s="273">
        <v>9081</v>
      </c>
      <c r="D35" s="273">
        <v>7308</v>
      </c>
      <c r="E35" s="275">
        <v>6211</v>
      </c>
      <c r="F35" s="276">
        <v>6472</v>
      </c>
      <c r="G35" s="277">
        <v>5674</v>
      </c>
      <c r="H35" s="277">
        <v>7598</v>
      </c>
      <c r="I35" s="277">
        <v>11163</v>
      </c>
      <c r="J35" s="277">
        <v>9757</v>
      </c>
      <c r="K35" s="277">
        <v>8443</v>
      </c>
      <c r="L35" s="277">
        <v>7392</v>
      </c>
      <c r="M35" s="277">
        <v>6485</v>
      </c>
      <c r="N35" s="277">
        <v>5812</v>
      </c>
      <c r="O35" s="277">
        <v>5632</v>
      </c>
      <c r="P35" s="277">
        <v>5356</v>
      </c>
      <c r="Q35" s="278">
        <v>4857</v>
      </c>
      <c r="R35" s="278">
        <v>5188</v>
      </c>
      <c r="S35" s="278">
        <v>4740</v>
      </c>
      <c r="T35" s="278">
        <v>18389</v>
      </c>
      <c r="U35" s="278">
        <v>5357</v>
      </c>
      <c r="V35" s="278">
        <v>3814</v>
      </c>
      <c r="W35" s="278">
        <v>3957</v>
      </c>
      <c r="X35" s="278">
        <v>4042</v>
      </c>
      <c r="Y35" s="449"/>
      <c r="Z35" s="279"/>
    </row>
    <row r="36" spans="1:26" ht="13.5" customHeight="1" x14ac:dyDescent="0.3">
      <c r="A36" s="292">
        <v>34</v>
      </c>
      <c r="B36" s="274">
        <v>9613</v>
      </c>
      <c r="C36" s="274">
        <v>9269</v>
      </c>
      <c r="D36" s="273">
        <v>7953</v>
      </c>
      <c r="E36" s="275">
        <v>6083</v>
      </c>
      <c r="F36" s="276">
        <v>6294</v>
      </c>
      <c r="G36" s="277">
        <v>5705</v>
      </c>
      <c r="H36" s="277">
        <v>7825</v>
      </c>
      <c r="I36" s="277">
        <v>10485</v>
      </c>
      <c r="J36" s="277">
        <v>9437</v>
      </c>
      <c r="K36" s="277">
        <v>7743</v>
      </c>
      <c r="L36" s="277">
        <v>7246</v>
      </c>
      <c r="M36" s="277">
        <v>6424</v>
      </c>
      <c r="N36" s="277">
        <v>5920</v>
      </c>
      <c r="O36" s="277">
        <v>5636</v>
      </c>
      <c r="P36" s="277">
        <v>5084</v>
      </c>
      <c r="Q36" s="278">
        <v>5148</v>
      </c>
      <c r="R36" s="278">
        <v>5831</v>
      </c>
      <c r="S36" s="278">
        <v>4916</v>
      </c>
      <c r="T36" s="278">
        <v>18172</v>
      </c>
      <c r="U36" s="278">
        <v>5073</v>
      </c>
      <c r="V36" s="278">
        <v>3618</v>
      </c>
      <c r="W36" s="278">
        <v>4410</v>
      </c>
      <c r="X36" s="278">
        <v>4443</v>
      </c>
      <c r="Y36" s="449"/>
      <c r="Z36" s="279"/>
    </row>
    <row r="37" spans="1:26" ht="13.5" customHeight="1" x14ac:dyDescent="0.3">
      <c r="A37" s="292">
        <v>35</v>
      </c>
      <c r="B37" s="274">
        <v>10196</v>
      </c>
      <c r="C37" s="274">
        <v>9703</v>
      </c>
      <c r="D37" s="273">
        <v>8027</v>
      </c>
      <c r="E37" s="275">
        <v>6947</v>
      </c>
      <c r="F37" s="276">
        <v>6383</v>
      </c>
      <c r="G37" s="277">
        <v>6089</v>
      </c>
      <c r="H37" s="277">
        <v>7670</v>
      </c>
      <c r="I37" s="277">
        <v>13021</v>
      </c>
      <c r="J37" s="277">
        <v>10498</v>
      </c>
      <c r="K37" s="277">
        <v>9110</v>
      </c>
      <c r="L37" s="277">
        <v>8030</v>
      </c>
      <c r="M37" s="277">
        <v>6515</v>
      </c>
      <c r="N37" s="277">
        <v>6484</v>
      </c>
      <c r="O37" s="277">
        <v>6689</v>
      </c>
      <c r="P37" s="277">
        <v>6019</v>
      </c>
      <c r="Q37" s="278">
        <v>5188</v>
      </c>
      <c r="R37" s="278">
        <v>5203</v>
      </c>
      <c r="S37" s="278">
        <v>5014</v>
      </c>
      <c r="T37" s="278">
        <v>20006</v>
      </c>
      <c r="U37" s="278">
        <v>5205</v>
      </c>
      <c r="V37" s="278">
        <v>3834</v>
      </c>
      <c r="W37" s="278">
        <v>4529</v>
      </c>
      <c r="X37" s="278">
        <v>4567</v>
      </c>
      <c r="Y37" s="449"/>
      <c r="Z37" s="279"/>
    </row>
    <row r="38" spans="1:26" ht="13.5" customHeight="1" x14ac:dyDescent="0.3">
      <c r="A38" s="292">
        <v>36</v>
      </c>
      <c r="B38" s="274">
        <v>9811</v>
      </c>
      <c r="C38" s="274">
        <v>9860</v>
      </c>
      <c r="D38" s="273">
        <v>7004</v>
      </c>
      <c r="E38" s="275">
        <v>6285</v>
      </c>
      <c r="F38" s="276">
        <v>6023</v>
      </c>
      <c r="G38" s="277">
        <v>6002</v>
      </c>
      <c r="H38" s="277">
        <v>8076</v>
      </c>
      <c r="I38" s="277">
        <v>11520</v>
      </c>
      <c r="J38" s="277">
        <v>9569</v>
      </c>
      <c r="K38" s="277">
        <v>7977</v>
      </c>
      <c r="L38" s="277">
        <v>7936</v>
      </c>
      <c r="M38" s="277">
        <v>7492</v>
      </c>
      <c r="N38" s="277">
        <v>6344</v>
      </c>
      <c r="O38" s="277">
        <v>6279</v>
      </c>
      <c r="P38" s="277">
        <v>5108</v>
      </c>
      <c r="Q38" s="278">
        <v>5191</v>
      </c>
      <c r="R38" s="278">
        <v>5235</v>
      </c>
      <c r="S38" s="278">
        <v>5380</v>
      </c>
      <c r="T38" s="278">
        <v>18403</v>
      </c>
      <c r="U38" s="278">
        <v>4860</v>
      </c>
      <c r="V38" s="278">
        <v>3569</v>
      </c>
      <c r="W38" s="278">
        <v>4749</v>
      </c>
      <c r="X38" s="278">
        <v>4732</v>
      </c>
      <c r="Y38" s="449"/>
      <c r="Z38" s="279"/>
    </row>
    <row r="39" spans="1:26" ht="13.5" customHeight="1" x14ac:dyDescent="0.3">
      <c r="A39" s="292">
        <v>37</v>
      </c>
      <c r="B39" s="274">
        <v>9285</v>
      </c>
      <c r="C39" s="274">
        <v>8737</v>
      </c>
      <c r="D39" s="273">
        <v>7887</v>
      </c>
      <c r="E39" s="275">
        <v>6487</v>
      </c>
      <c r="F39" s="278">
        <v>6017</v>
      </c>
      <c r="G39" s="277">
        <v>5945</v>
      </c>
      <c r="H39" s="277">
        <v>10435</v>
      </c>
      <c r="I39" s="277">
        <v>11821</v>
      </c>
      <c r="J39" s="277">
        <v>10051</v>
      </c>
      <c r="K39" s="277">
        <v>8517</v>
      </c>
      <c r="L39" s="277">
        <v>7189</v>
      </c>
      <c r="M39" s="277">
        <v>6350</v>
      </c>
      <c r="N39" s="277">
        <v>6171</v>
      </c>
      <c r="O39" s="277">
        <v>5957</v>
      </c>
      <c r="P39" s="277">
        <v>5141</v>
      </c>
      <c r="Q39" s="278">
        <v>5194</v>
      </c>
      <c r="R39" s="278">
        <v>5020</v>
      </c>
      <c r="S39" s="278">
        <v>5274</v>
      </c>
      <c r="T39" s="278">
        <v>19574</v>
      </c>
      <c r="U39" s="278">
        <v>4850</v>
      </c>
      <c r="V39" s="278">
        <v>3781</v>
      </c>
      <c r="W39" s="278">
        <v>4463</v>
      </c>
      <c r="X39" s="278">
        <v>5291</v>
      </c>
      <c r="Y39" s="449"/>
      <c r="Z39" s="279"/>
    </row>
    <row r="40" spans="1:26" ht="13.5" customHeight="1" x14ac:dyDescent="0.3">
      <c r="A40" s="292">
        <v>38</v>
      </c>
      <c r="B40" s="274">
        <v>9465</v>
      </c>
      <c r="C40" s="274">
        <v>9073</v>
      </c>
      <c r="D40" s="273">
        <v>7380</v>
      </c>
      <c r="E40" s="275">
        <v>6308</v>
      </c>
      <c r="F40" s="276">
        <v>5730</v>
      </c>
      <c r="G40" s="277">
        <v>5904</v>
      </c>
      <c r="H40" s="277">
        <v>11389</v>
      </c>
      <c r="I40" s="277">
        <v>10865</v>
      </c>
      <c r="J40" s="277">
        <v>9089</v>
      </c>
      <c r="K40" s="277">
        <v>8041</v>
      </c>
      <c r="L40" s="277">
        <v>7698</v>
      </c>
      <c r="M40" s="277">
        <v>6705</v>
      </c>
      <c r="N40" s="277">
        <v>6449</v>
      </c>
      <c r="O40" s="277">
        <v>5829</v>
      </c>
      <c r="P40" s="277">
        <v>5193</v>
      </c>
      <c r="Q40" s="278">
        <v>4969</v>
      </c>
      <c r="R40" s="278">
        <v>4879</v>
      </c>
      <c r="S40" s="278">
        <v>5266</v>
      </c>
      <c r="T40" s="278">
        <v>17734</v>
      </c>
      <c r="U40" s="278">
        <v>4914</v>
      </c>
      <c r="V40" s="278">
        <v>3426</v>
      </c>
      <c r="W40" s="278">
        <v>4717</v>
      </c>
      <c r="X40" s="278">
        <v>6179</v>
      </c>
      <c r="Y40" s="449"/>
      <c r="Z40" s="279"/>
    </row>
    <row r="41" spans="1:26" ht="13.5" customHeight="1" x14ac:dyDescent="0.3">
      <c r="A41" s="292">
        <v>39</v>
      </c>
      <c r="B41" s="274">
        <v>11555</v>
      </c>
      <c r="C41" s="274">
        <v>9845</v>
      </c>
      <c r="D41" s="273">
        <v>7590</v>
      </c>
      <c r="E41" s="275">
        <v>6246</v>
      </c>
      <c r="F41" s="276">
        <v>7733</v>
      </c>
      <c r="G41" s="277">
        <v>7391</v>
      </c>
      <c r="H41" s="277">
        <v>10580</v>
      </c>
      <c r="I41" s="277">
        <v>12909</v>
      </c>
      <c r="J41" s="277">
        <v>9751</v>
      </c>
      <c r="K41" s="277">
        <v>8721</v>
      </c>
      <c r="L41" s="277">
        <v>8211</v>
      </c>
      <c r="M41" s="277">
        <v>8866</v>
      </c>
      <c r="N41" s="277">
        <v>6982</v>
      </c>
      <c r="O41" s="277">
        <v>6247</v>
      </c>
      <c r="P41" s="277">
        <v>5249</v>
      </c>
      <c r="Q41" s="278">
        <v>6334</v>
      </c>
      <c r="R41" s="278">
        <v>5897</v>
      </c>
      <c r="S41" s="278">
        <v>6031</v>
      </c>
      <c r="T41" s="278">
        <v>15496</v>
      </c>
      <c r="U41" s="278">
        <v>4814</v>
      </c>
      <c r="V41" s="278">
        <v>3671</v>
      </c>
      <c r="W41" s="278">
        <v>5631</v>
      </c>
      <c r="X41" s="278">
        <v>7923</v>
      </c>
      <c r="Y41" s="449"/>
      <c r="Z41" s="279"/>
    </row>
    <row r="42" spans="1:26" ht="13.5" customHeight="1" x14ac:dyDescent="0.3">
      <c r="A42" s="292">
        <v>40</v>
      </c>
      <c r="B42" s="274">
        <v>12666</v>
      </c>
      <c r="C42" s="274">
        <v>11239</v>
      </c>
      <c r="D42" s="273">
        <v>10338</v>
      </c>
      <c r="E42" s="275">
        <v>8874</v>
      </c>
      <c r="F42" s="276">
        <v>6580</v>
      </c>
      <c r="G42" s="277">
        <v>7740</v>
      </c>
      <c r="H42" s="277">
        <v>12277</v>
      </c>
      <c r="I42" s="277">
        <v>14602</v>
      </c>
      <c r="J42" s="277">
        <v>11963</v>
      </c>
      <c r="K42" s="277">
        <v>12494</v>
      </c>
      <c r="L42" s="277">
        <v>9467</v>
      </c>
      <c r="M42" s="277">
        <v>9909</v>
      </c>
      <c r="N42" s="277">
        <v>8054</v>
      </c>
      <c r="O42" s="277">
        <v>7642</v>
      </c>
      <c r="P42" s="277">
        <v>7233</v>
      </c>
      <c r="Q42" s="278">
        <v>5633</v>
      </c>
      <c r="R42" s="278">
        <v>6287</v>
      </c>
      <c r="S42" s="278">
        <v>6336</v>
      </c>
      <c r="T42" s="278">
        <v>22324</v>
      </c>
      <c r="U42" s="278">
        <v>5193</v>
      </c>
      <c r="V42" s="278">
        <v>4755</v>
      </c>
      <c r="W42" s="278">
        <v>5098</v>
      </c>
      <c r="X42" s="278">
        <v>8352</v>
      </c>
      <c r="Y42" s="449"/>
      <c r="Z42" s="279"/>
    </row>
    <row r="43" spans="1:26" ht="13.5" customHeight="1" x14ac:dyDescent="0.3">
      <c r="A43" s="292">
        <v>41</v>
      </c>
      <c r="B43" s="274">
        <v>11001</v>
      </c>
      <c r="C43" s="274">
        <v>11704</v>
      </c>
      <c r="D43" s="273">
        <v>8964</v>
      </c>
      <c r="E43" s="275">
        <v>7732</v>
      </c>
      <c r="F43" s="276">
        <v>7759</v>
      </c>
      <c r="G43" s="277">
        <v>8047</v>
      </c>
      <c r="H43" s="277">
        <v>11589</v>
      </c>
      <c r="I43" s="277">
        <v>13405</v>
      </c>
      <c r="J43" s="277">
        <v>10535</v>
      </c>
      <c r="K43" s="277">
        <v>10407</v>
      </c>
      <c r="L43" s="277">
        <v>9093</v>
      </c>
      <c r="M43" s="277">
        <v>9039</v>
      </c>
      <c r="N43" s="277">
        <v>7011</v>
      </c>
      <c r="O43" s="277">
        <v>7286</v>
      </c>
      <c r="P43" s="277">
        <v>6236</v>
      </c>
      <c r="Q43" s="278">
        <v>6327</v>
      </c>
      <c r="R43" s="278">
        <v>6042</v>
      </c>
      <c r="S43" s="278">
        <v>6207</v>
      </c>
      <c r="T43" s="278">
        <v>16890</v>
      </c>
      <c r="U43" s="278">
        <v>4784</v>
      </c>
      <c r="V43" s="278">
        <v>4409</v>
      </c>
      <c r="W43" s="278">
        <v>5637</v>
      </c>
      <c r="X43" s="278">
        <v>7340</v>
      </c>
      <c r="Y43" s="449"/>
      <c r="Z43" s="279"/>
    </row>
    <row r="44" spans="1:26" ht="13.5" customHeight="1" x14ac:dyDescent="0.3">
      <c r="A44" s="292">
        <v>42</v>
      </c>
      <c r="B44" s="274">
        <v>11463</v>
      </c>
      <c r="C44" s="274">
        <v>12440</v>
      </c>
      <c r="D44" s="273">
        <v>9488</v>
      </c>
      <c r="E44" s="276">
        <v>8003</v>
      </c>
      <c r="F44" s="276">
        <v>7632</v>
      </c>
      <c r="G44" s="277">
        <v>8157</v>
      </c>
      <c r="H44" s="277">
        <v>12370</v>
      </c>
      <c r="I44" s="277">
        <v>14579</v>
      </c>
      <c r="J44" s="277">
        <v>11082</v>
      </c>
      <c r="K44" s="277">
        <v>9462</v>
      </c>
      <c r="L44" s="277">
        <v>9321</v>
      </c>
      <c r="M44" s="277">
        <v>8282</v>
      </c>
      <c r="N44" s="277">
        <v>8152</v>
      </c>
      <c r="O44" s="277">
        <v>7472</v>
      </c>
      <c r="P44" s="277">
        <v>6959</v>
      </c>
      <c r="Q44" s="278">
        <v>6012</v>
      </c>
      <c r="R44" s="278">
        <v>5972</v>
      </c>
      <c r="S44" s="278">
        <v>6316</v>
      </c>
      <c r="T44" s="278">
        <v>14198</v>
      </c>
      <c r="U44" s="278">
        <v>5645</v>
      </c>
      <c r="V44" s="278">
        <v>4097</v>
      </c>
      <c r="W44" s="278">
        <v>5752</v>
      </c>
      <c r="X44" s="278">
        <v>6644</v>
      </c>
      <c r="Y44" s="449"/>
      <c r="Z44" s="279"/>
    </row>
    <row r="45" spans="1:26" ht="13.5" customHeight="1" x14ac:dyDescent="0.3">
      <c r="A45" s="292">
        <v>43</v>
      </c>
      <c r="B45" s="274">
        <v>13100</v>
      </c>
      <c r="C45" s="274">
        <v>11909</v>
      </c>
      <c r="D45" s="273">
        <v>10071</v>
      </c>
      <c r="E45" s="276">
        <v>8621</v>
      </c>
      <c r="F45" s="276">
        <v>9753</v>
      </c>
      <c r="G45" s="277">
        <v>8847</v>
      </c>
      <c r="H45" s="277">
        <v>13555</v>
      </c>
      <c r="I45" s="277">
        <v>14127</v>
      </c>
      <c r="J45" s="277">
        <v>12431</v>
      </c>
      <c r="K45" s="277">
        <v>9867</v>
      </c>
      <c r="L45" s="277">
        <v>10611</v>
      </c>
      <c r="M45" s="277">
        <v>9022</v>
      </c>
      <c r="N45" s="277">
        <v>8585</v>
      </c>
      <c r="O45" s="277">
        <v>8068</v>
      </c>
      <c r="P45" s="277">
        <v>7524</v>
      </c>
      <c r="Q45" s="278">
        <v>6654</v>
      </c>
      <c r="R45" s="278">
        <v>7258</v>
      </c>
      <c r="S45" s="278">
        <v>6893</v>
      </c>
      <c r="T45" s="278">
        <v>14681</v>
      </c>
      <c r="U45" s="278">
        <v>5467</v>
      </c>
      <c r="V45" s="278">
        <v>4773</v>
      </c>
      <c r="W45" s="278">
        <v>6622</v>
      </c>
      <c r="X45" s="278">
        <v>6247</v>
      </c>
      <c r="Y45" s="449"/>
      <c r="Z45" s="279"/>
    </row>
    <row r="46" spans="1:26" ht="13.5" customHeight="1" x14ac:dyDescent="0.3">
      <c r="A46" s="292">
        <v>44</v>
      </c>
      <c r="B46" s="274">
        <v>15236</v>
      </c>
      <c r="C46" s="274">
        <v>14204</v>
      </c>
      <c r="D46" s="273">
        <v>12141</v>
      </c>
      <c r="E46" s="276">
        <v>11457</v>
      </c>
      <c r="F46" s="276">
        <v>9295</v>
      </c>
      <c r="G46" s="277">
        <v>10153</v>
      </c>
      <c r="H46" s="277">
        <v>16149</v>
      </c>
      <c r="I46" s="277">
        <v>17036</v>
      </c>
      <c r="J46" s="277">
        <v>14122</v>
      </c>
      <c r="K46" s="277">
        <v>12123</v>
      </c>
      <c r="L46" s="277">
        <v>11133</v>
      </c>
      <c r="M46" s="277">
        <v>10151</v>
      </c>
      <c r="N46" s="277">
        <v>9385</v>
      </c>
      <c r="O46" s="277">
        <v>9202</v>
      </c>
      <c r="P46" s="277">
        <v>7931</v>
      </c>
      <c r="Q46" s="278">
        <v>6674</v>
      </c>
      <c r="R46" s="278">
        <v>7879</v>
      </c>
      <c r="S46" s="278">
        <v>7783</v>
      </c>
      <c r="T46" s="278">
        <v>25201</v>
      </c>
      <c r="U46" s="278">
        <v>5996</v>
      </c>
      <c r="V46" s="278">
        <v>5816</v>
      </c>
      <c r="W46" s="278">
        <v>6420</v>
      </c>
      <c r="X46" s="278">
        <v>6943</v>
      </c>
      <c r="Y46" s="449"/>
      <c r="Z46" s="279"/>
    </row>
    <row r="47" spans="1:26" ht="13.5" customHeight="1" x14ac:dyDescent="0.3">
      <c r="A47" s="292">
        <v>45</v>
      </c>
      <c r="B47" s="274">
        <v>13503</v>
      </c>
      <c r="C47" s="274">
        <v>11690</v>
      </c>
      <c r="D47" s="273">
        <v>10269</v>
      </c>
      <c r="E47" s="276">
        <v>8623</v>
      </c>
      <c r="F47" s="275">
        <v>11457</v>
      </c>
      <c r="G47" s="277">
        <v>9882</v>
      </c>
      <c r="H47" s="277">
        <v>15174</v>
      </c>
      <c r="I47" s="277">
        <v>16294</v>
      </c>
      <c r="J47" s="277">
        <v>12766</v>
      </c>
      <c r="K47" s="277">
        <v>10611</v>
      </c>
      <c r="L47" s="277">
        <v>10855</v>
      </c>
      <c r="M47" s="277">
        <v>9096</v>
      </c>
      <c r="N47" s="277">
        <v>9203</v>
      </c>
      <c r="O47" s="277">
        <v>8521</v>
      </c>
      <c r="P47" s="277">
        <v>7372</v>
      </c>
      <c r="Q47" s="278">
        <v>8586</v>
      </c>
      <c r="R47" s="278">
        <v>7653</v>
      </c>
      <c r="S47" s="278">
        <v>7564</v>
      </c>
      <c r="T47" s="278">
        <v>16837</v>
      </c>
      <c r="U47" s="278">
        <v>5181</v>
      </c>
      <c r="V47" s="278">
        <v>5808</v>
      </c>
      <c r="W47" s="278">
        <v>6770</v>
      </c>
      <c r="X47" s="278">
        <v>6369</v>
      </c>
      <c r="Y47" s="449"/>
      <c r="Z47" s="279"/>
    </row>
    <row r="48" spans="1:26" ht="13.5" customHeight="1" x14ac:dyDescent="0.3">
      <c r="A48" s="292">
        <v>46</v>
      </c>
      <c r="B48" s="274">
        <v>14987</v>
      </c>
      <c r="C48" s="274">
        <v>14082</v>
      </c>
      <c r="D48" s="273">
        <v>11826</v>
      </c>
      <c r="E48" s="276">
        <v>10166</v>
      </c>
      <c r="F48" s="275">
        <v>8844</v>
      </c>
      <c r="G48" s="277">
        <v>9909</v>
      </c>
      <c r="H48" s="277">
        <v>16136</v>
      </c>
      <c r="I48" s="277">
        <v>16409</v>
      </c>
      <c r="J48" s="277">
        <v>14331</v>
      </c>
      <c r="K48" s="277">
        <v>14366</v>
      </c>
      <c r="L48" s="277">
        <v>12978</v>
      </c>
      <c r="M48" s="277">
        <v>10032</v>
      </c>
      <c r="N48" s="277">
        <v>10781</v>
      </c>
      <c r="O48" s="277">
        <v>9842</v>
      </c>
      <c r="P48" s="277">
        <v>8791</v>
      </c>
      <c r="Q48" s="278">
        <v>7499</v>
      </c>
      <c r="R48" s="278">
        <v>7803</v>
      </c>
      <c r="S48" s="278">
        <v>8327</v>
      </c>
      <c r="T48" s="278">
        <v>30274</v>
      </c>
      <c r="U48" s="278">
        <v>5685</v>
      </c>
      <c r="V48" s="278">
        <v>6617</v>
      </c>
      <c r="W48" s="278">
        <v>5600</v>
      </c>
      <c r="X48" s="278">
        <v>7258</v>
      </c>
      <c r="Y48" s="449"/>
      <c r="Z48" s="279"/>
    </row>
    <row r="49" spans="1:26" ht="13.5" customHeight="1" x14ac:dyDescent="0.3">
      <c r="A49" s="292">
        <v>47</v>
      </c>
      <c r="B49" s="274">
        <v>11960</v>
      </c>
      <c r="C49" s="274">
        <v>12818</v>
      </c>
      <c r="D49" s="273">
        <v>9937</v>
      </c>
      <c r="E49" s="276">
        <v>7786</v>
      </c>
      <c r="F49" s="275">
        <v>16262</v>
      </c>
      <c r="G49" s="277">
        <v>12016</v>
      </c>
      <c r="H49" s="277">
        <v>15978</v>
      </c>
      <c r="I49" s="277">
        <v>14064</v>
      </c>
      <c r="J49" s="277">
        <v>15758</v>
      </c>
      <c r="K49" s="277">
        <v>13507</v>
      </c>
      <c r="L49" s="277">
        <v>13184</v>
      </c>
      <c r="M49" s="277">
        <v>9204</v>
      </c>
      <c r="N49" s="277">
        <v>8872</v>
      </c>
      <c r="O49" s="277">
        <v>8753</v>
      </c>
      <c r="P49" s="277">
        <v>7962</v>
      </c>
      <c r="Q49" s="278">
        <v>9346</v>
      </c>
      <c r="R49" s="278">
        <v>9657</v>
      </c>
      <c r="S49" s="278">
        <v>7855</v>
      </c>
      <c r="T49" s="278">
        <v>22334</v>
      </c>
      <c r="U49" s="278">
        <v>4980</v>
      </c>
      <c r="V49" s="278">
        <v>5673</v>
      </c>
      <c r="W49" s="278">
        <v>7730</v>
      </c>
      <c r="X49" s="278">
        <v>6185</v>
      </c>
      <c r="Y49" s="449"/>
      <c r="Z49" s="279"/>
    </row>
    <row r="50" spans="1:26" ht="13.5" customHeight="1" x14ac:dyDescent="0.3">
      <c r="A50" s="292">
        <v>48</v>
      </c>
      <c r="B50" s="274">
        <v>16648</v>
      </c>
      <c r="C50" s="274">
        <v>14317</v>
      </c>
      <c r="D50" s="273">
        <v>13079</v>
      </c>
      <c r="E50" s="276">
        <v>11670</v>
      </c>
      <c r="F50" s="275">
        <v>9748</v>
      </c>
      <c r="G50" s="277">
        <v>11578</v>
      </c>
      <c r="H50" s="277">
        <v>17421</v>
      </c>
      <c r="I50" s="277">
        <v>18607</v>
      </c>
      <c r="J50" s="277">
        <v>19828</v>
      </c>
      <c r="K50" s="277">
        <v>14105</v>
      </c>
      <c r="L50" s="277">
        <v>10327</v>
      </c>
      <c r="M50" s="277">
        <v>13336</v>
      </c>
      <c r="N50" s="277">
        <v>11328</v>
      </c>
      <c r="O50" s="277">
        <v>10504</v>
      </c>
      <c r="P50" s="277">
        <v>9506</v>
      </c>
      <c r="Q50" s="278">
        <v>7127</v>
      </c>
      <c r="R50" s="278">
        <v>7716</v>
      </c>
      <c r="S50" s="278">
        <v>10010</v>
      </c>
      <c r="T50" s="278">
        <v>24587</v>
      </c>
      <c r="U50" s="278">
        <v>6806</v>
      </c>
      <c r="V50" s="278">
        <v>8292</v>
      </c>
      <c r="W50" s="278">
        <v>6683</v>
      </c>
      <c r="X50" s="278">
        <v>7891</v>
      </c>
      <c r="Y50" s="449"/>
      <c r="Z50" s="279"/>
    </row>
    <row r="51" spans="1:26" ht="13.5" customHeight="1" x14ac:dyDescent="0.3">
      <c r="A51" s="292">
        <v>49</v>
      </c>
      <c r="B51" s="274">
        <v>12647</v>
      </c>
      <c r="C51" s="274">
        <v>11243</v>
      </c>
      <c r="D51" s="273">
        <v>10990</v>
      </c>
      <c r="E51" s="276">
        <v>9865</v>
      </c>
      <c r="F51" s="275">
        <v>8024</v>
      </c>
      <c r="G51" s="277">
        <v>10458</v>
      </c>
      <c r="H51" s="277">
        <v>15227</v>
      </c>
      <c r="I51" s="277">
        <v>15714</v>
      </c>
      <c r="J51" s="277">
        <v>12201</v>
      </c>
      <c r="K51" s="277">
        <v>10926</v>
      </c>
      <c r="L51" s="277">
        <v>10113</v>
      </c>
      <c r="M51" s="277">
        <v>10742</v>
      </c>
      <c r="N51" s="277">
        <v>8122</v>
      </c>
      <c r="O51" s="277">
        <v>8815</v>
      </c>
      <c r="P51" s="277">
        <v>8819</v>
      </c>
      <c r="Q51" s="278">
        <v>7228</v>
      </c>
      <c r="R51" s="278">
        <v>7334</v>
      </c>
      <c r="S51" s="278">
        <v>7273</v>
      </c>
      <c r="T51" s="278">
        <v>19547</v>
      </c>
      <c r="U51" s="278">
        <v>5240</v>
      </c>
      <c r="V51" s="278">
        <v>6605</v>
      </c>
      <c r="W51" s="278">
        <v>6530</v>
      </c>
      <c r="X51" s="278">
        <v>5446</v>
      </c>
      <c r="Y51" s="449"/>
      <c r="Z51" s="279"/>
    </row>
    <row r="52" spans="1:26" ht="13.5" customHeight="1" x14ac:dyDescent="0.3">
      <c r="A52" s="292">
        <v>50</v>
      </c>
      <c r="B52" s="274">
        <v>14903</v>
      </c>
      <c r="C52" s="274">
        <v>12687</v>
      </c>
      <c r="D52" s="273">
        <v>11454</v>
      </c>
      <c r="E52" s="276">
        <v>9426</v>
      </c>
      <c r="F52" s="275">
        <v>11414</v>
      </c>
      <c r="G52" s="277">
        <v>11077</v>
      </c>
      <c r="H52" s="277">
        <v>20421</v>
      </c>
      <c r="I52" s="277">
        <v>16993</v>
      </c>
      <c r="J52" s="277">
        <v>13546</v>
      </c>
      <c r="K52" s="277">
        <v>11841</v>
      </c>
      <c r="L52" s="277">
        <v>12301</v>
      </c>
      <c r="M52" s="277">
        <v>8884</v>
      </c>
      <c r="N52" s="277">
        <v>9035</v>
      </c>
      <c r="O52" s="277">
        <v>8694</v>
      </c>
      <c r="P52" s="277">
        <v>9799</v>
      </c>
      <c r="Q52" s="278">
        <v>8814</v>
      </c>
      <c r="R52" s="278">
        <v>8776</v>
      </c>
      <c r="S52" s="278">
        <v>8829</v>
      </c>
      <c r="T52" s="278">
        <v>17596</v>
      </c>
      <c r="U52" s="278">
        <v>6047</v>
      </c>
      <c r="V52" s="278">
        <v>5992</v>
      </c>
      <c r="W52" s="278">
        <v>7202</v>
      </c>
      <c r="X52" s="278">
        <v>7118</v>
      </c>
      <c r="Y52" s="449"/>
      <c r="Z52" s="279"/>
    </row>
    <row r="53" spans="1:26" ht="13.5" customHeight="1" x14ac:dyDescent="0.3">
      <c r="A53" s="292">
        <v>51</v>
      </c>
      <c r="B53" s="274">
        <v>18574</v>
      </c>
      <c r="C53" s="274">
        <v>16627</v>
      </c>
      <c r="D53" s="273">
        <v>11624</v>
      </c>
      <c r="E53" s="276">
        <v>11561</v>
      </c>
      <c r="F53" s="275">
        <v>11996</v>
      </c>
      <c r="G53" s="277">
        <v>13308</v>
      </c>
      <c r="H53" s="277">
        <v>25687</v>
      </c>
      <c r="I53" s="277">
        <v>16507</v>
      </c>
      <c r="J53" s="277">
        <v>14604</v>
      </c>
      <c r="K53" s="277">
        <v>13835</v>
      </c>
      <c r="L53" s="277">
        <v>13246</v>
      </c>
      <c r="M53" s="277">
        <v>12275</v>
      </c>
      <c r="N53" s="277">
        <v>10686</v>
      </c>
      <c r="O53" s="277">
        <v>10818</v>
      </c>
      <c r="P53" s="277">
        <v>9512</v>
      </c>
      <c r="Q53" s="278">
        <v>9176</v>
      </c>
      <c r="R53" s="278">
        <v>9388</v>
      </c>
      <c r="S53" s="278">
        <v>10008</v>
      </c>
      <c r="T53" s="278">
        <v>19192</v>
      </c>
      <c r="U53" s="278">
        <v>7047</v>
      </c>
      <c r="V53" s="278">
        <v>8176</v>
      </c>
      <c r="W53" s="278">
        <v>7015</v>
      </c>
      <c r="X53" s="278">
        <v>8464</v>
      </c>
      <c r="Y53" s="449"/>
      <c r="Z53" s="279"/>
    </row>
    <row r="54" spans="1:26" ht="13.5" customHeight="1" x14ac:dyDescent="0.3">
      <c r="A54" s="292">
        <v>52</v>
      </c>
      <c r="B54" s="274">
        <v>16720</v>
      </c>
      <c r="C54" s="274">
        <v>16565</v>
      </c>
      <c r="D54" s="273">
        <v>13125</v>
      </c>
      <c r="E54" s="276">
        <v>11523</v>
      </c>
      <c r="F54" s="275">
        <v>11719</v>
      </c>
      <c r="G54" s="277">
        <v>13119</v>
      </c>
      <c r="H54" s="277">
        <v>18208</v>
      </c>
      <c r="I54" s="277">
        <v>16868</v>
      </c>
      <c r="J54" s="277">
        <v>15176</v>
      </c>
      <c r="K54" s="277">
        <v>13401</v>
      </c>
      <c r="L54" s="277">
        <v>12822</v>
      </c>
      <c r="M54" s="277">
        <v>12273</v>
      </c>
      <c r="N54" s="277">
        <v>10385</v>
      </c>
      <c r="O54" s="277">
        <v>10237</v>
      </c>
      <c r="P54" s="277">
        <v>8182</v>
      </c>
      <c r="Q54" s="278">
        <v>9019</v>
      </c>
      <c r="R54" s="278">
        <v>9848</v>
      </c>
      <c r="S54" s="278">
        <v>9844</v>
      </c>
      <c r="T54" s="278">
        <v>29651</v>
      </c>
      <c r="U54" s="278">
        <v>11625</v>
      </c>
      <c r="V54" s="278">
        <v>8071</v>
      </c>
      <c r="W54" s="278">
        <v>8271</v>
      </c>
      <c r="X54" s="278">
        <v>10021</v>
      </c>
      <c r="Y54" s="449"/>
      <c r="Z54" s="279"/>
    </row>
    <row r="55" spans="1:26" ht="13.5" customHeight="1" x14ac:dyDescent="0.3">
      <c r="A55" s="292">
        <v>53</v>
      </c>
      <c r="B55" s="273"/>
      <c r="C55" s="273"/>
      <c r="D55" s="273"/>
      <c r="E55" s="276">
        <v>11501</v>
      </c>
      <c r="F55" s="276"/>
      <c r="G55" s="280"/>
      <c r="H55" s="280"/>
      <c r="I55" s="280"/>
      <c r="J55" s="280"/>
      <c r="K55" s="280">
        <v>15923</v>
      </c>
      <c r="L55" s="280"/>
      <c r="M55" s="280"/>
      <c r="N55" s="280"/>
      <c r="O55" s="280"/>
      <c r="P55" s="280">
        <v>7388</v>
      </c>
      <c r="Q55" s="278"/>
      <c r="R55" s="278"/>
      <c r="S55" s="278"/>
      <c r="T55" s="278"/>
      <c r="U55" s="278"/>
      <c r="V55" s="278">
        <v>6835</v>
      </c>
      <c r="W55" s="278"/>
      <c r="X55" s="278"/>
      <c r="Y55" s="449"/>
      <c r="Z55" s="279"/>
    </row>
  </sheetData>
  <mergeCells count="1">
    <mergeCell ref="S1:Z1"/>
  </mergeCells>
  <phoneticPr fontId="5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V22" sqref="V22"/>
    </sheetView>
  </sheetViews>
  <sheetFormatPr defaultRowHeight="14.4" x14ac:dyDescent="0.3"/>
  <sheetData>
    <row r="1" spans="16:16" x14ac:dyDescent="0.3">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B3" activePane="bottomRight" state="frozen"/>
      <selection activeCell="ZM5" sqref="ZM5"/>
      <selection pane="topRight" activeCell="ZM5" sqref="ZM5"/>
      <selection pane="bottomLeft" activeCell="ZM5" sqref="ZM5"/>
      <selection pane="bottomRight" activeCell="AE20" sqref="AE20"/>
    </sheetView>
  </sheetViews>
  <sheetFormatPr defaultColWidth="9.109375" defaultRowHeight="13.8" x14ac:dyDescent="0.3"/>
  <cols>
    <col min="1" max="1" width="6.6640625" style="151" customWidth="1"/>
    <col min="2" max="18" width="9.109375" style="112" hidden="1" customWidth="1"/>
    <col min="19" max="23" width="9.109375" style="112" customWidth="1"/>
    <col min="24" max="25" width="11.44140625" style="112" customWidth="1"/>
    <col min="26" max="26" width="19.44140625" style="151" customWidth="1"/>
    <col min="27" max="27" width="9.109375" style="112"/>
    <col min="28" max="28" width="10.109375" style="112" bestFit="1" customWidth="1"/>
    <col min="29" max="16384" width="9.109375" style="112"/>
  </cols>
  <sheetData>
    <row r="1" spans="1:28" ht="160.5" customHeight="1" x14ac:dyDescent="0.3">
      <c r="A1" s="322"/>
      <c r="S1" s="421" t="s">
        <v>263</v>
      </c>
      <c r="T1" s="422"/>
      <c r="U1" s="422"/>
      <c r="V1" s="422"/>
      <c r="W1" s="422"/>
      <c r="X1" s="422"/>
      <c r="Y1" s="450"/>
      <c r="Z1" s="423"/>
    </row>
    <row r="2" spans="1:28" s="114" customFormat="1" ht="13.5" customHeight="1" thickBot="1" x14ac:dyDescent="0.35">
      <c r="A2" s="316" t="s">
        <v>257</v>
      </c>
      <c r="B2" s="317" t="s">
        <v>202</v>
      </c>
      <c r="C2" s="317" t="s">
        <v>203</v>
      </c>
      <c r="D2" s="317" t="s">
        <v>204</v>
      </c>
      <c r="E2" s="317" t="s">
        <v>205</v>
      </c>
      <c r="F2" s="317" t="s">
        <v>206</v>
      </c>
      <c r="G2" s="317" t="s">
        <v>207</v>
      </c>
      <c r="H2" s="317" t="s">
        <v>208</v>
      </c>
      <c r="I2" s="317" t="s">
        <v>209</v>
      </c>
      <c r="J2" s="317" t="s">
        <v>210</v>
      </c>
      <c r="K2" s="317" t="s">
        <v>232</v>
      </c>
      <c r="L2" s="318" t="s">
        <v>235</v>
      </c>
      <c r="M2" s="318" t="s">
        <v>237</v>
      </c>
      <c r="N2" s="318" t="s">
        <v>238</v>
      </c>
      <c r="O2" s="318" t="s">
        <v>240</v>
      </c>
      <c r="P2" s="318" t="s">
        <v>241</v>
      </c>
      <c r="Q2" s="318" t="s">
        <v>242</v>
      </c>
      <c r="R2" s="318" t="s">
        <v>244</v>
      </c>
      <c r="S2" s="319" t="s">
        <v>245</v>
      </c>
      <c r="T2" s="319" t="s">
        <v>247</v>
      </c>
      <c r="U2" s="319" t="s">
        <v>251</v>
      </c>
      <c r="V2" s="319" t="s">
        <v>252</v>
      </c>
      <c r="W2" s="318" t="s">
        <v>255</v>
      </c>
      <c r="X2" s="319" t="s">
        <v>258</v>
      </c>
      <c r="Y2" s="319" t="s">
        <v>270</v>
      </c>
      <c r="Z2" s="320" t="s">
        <v>12</v>
      </c>
      <c r="AB2" s="149"/>
    </row>
    <row r="3" spans="1:28" ht="13.5" customHeight="1" x14ac:dyDescent="0.3">
      <c r="A3" s="294">
        <v>1</v>
      </c>
      <c r="B3" s="295">
        <v>147314</v>
      </c>
      <c r="C3" s="296">
        <v>133776</v>
      </c>
      <c r="D3" s="295">
        <v>121519</v>
      </c>
      <c r="E3" s="295">
        <v>86133</v>
      </c>
      <c r="F3" s="295">
        <v>68456</v>
      </c>
      <c r="G3" s="295">
        <v>65710</v>
      </c>
      <c r="H3" s="295">
        <v>74790</v>
      </c>
      <c r="I3" s="295">
        <v>144015</v>
      </c>
      <c r="J3" s="295">
        <v>167321</v>
      </c>
      <c r="K3" s="295">
        <v>118802</v>
      </c>
      <c r="L3" s="297">
        <v>100906</v>
      </c>
      <c r="M3" s="297">
        <v>93886</v>
      </c>
      <c r="N3" s="297">
        <v>87676</v>
      </c>
      <c r="O3" s="297">
        <v>76533</v>
      </c>
      <c r="P3" s="297">
        <v>72528</v>
      </c>
      <c r="Q3" s="297">
        <v>66296</v>
      </c>
      <c r="R3" s="297">
        <v>65435</v>
      </c>
      <c r="S3" s="297">
        <v>66701</v>
      </c>
      <c r="T3" s="297">
        <v>69756</v>
      </c>
      <c r="U3" s="297">
        <v>171976</v>
      </c>
      <c r="V3" s="297">
        <v>65904</v>
      </c>
      <c r="W3" s="297">
        <v>57419</v>
      </c>
      <c r="X3" s="297">
        <v>70580</v>
      </c>
      <c r="Y3" s="451">
        <v>85457</v>
      </c>
      <c r="Z3" s="298">
        <v>45298</v>
      </c>
    </row>
    <row r="4" spans="1:28" ht="13.5" customHeight="1" x14ac:dyDescent="0.3">
      <c r="A4" s="299">
        <v>2</v>
      </c>
      <c r="B4" s="300">
        <v>140572</v>
      </c>
      <c r="C4" s="301">
        <v>124316</v>
      </c>
      <c r="D4" s="300">
        <v>121210</v>
      </c>
      <c r="E4" s="300">
        <v>82560</v>
      </c>
      <c r="F4" s="300">
        <v>69110</v>
      </c>
      <c r="G4" s="300">
        <v>65659</v>
      </c>
      <c r="H4" s="300">
        <v>68491</v>
      </c>
      <c r="I4" s="300">
        <v>133602</v>
      </c>
      <c r="J4" s="300">
        <v>152141</v>
      </c>
      <c r="K4" s="300">
        <v>109943</v>
      </c>
      <c r="L4" s="302">
        <v>96941</v>
      </c>
      <c r="M4" s="302">
        <v>85699</v>
      </c>
      <c r="N4" s="302">
        <v>79677</v>
      </c>
      <c r="O4" s="302">
        <v>67427</v>
      </c>
      <c r="P4" s="302">
        <v>67095</v>
      </c>
      <c r="Q4" s="302">
        <v>68303</v>
      </c>
      <c r="R4" s="302">
        <v>64537</v>
      </c>
      <c r="S4" s="302">
        <v>64062</v>
      </c>
      <c r="T4" s="302">
        <v>65627</v>
      </c>
      <c r="U4" s="302">
        <v>160552</v>
      </c>
      <c r="V4" s="302">
        <v>60608</v>
      </c>
      <c r="W4" s="302">
        <v>55998</v>
      </c>
      <c r="X4" s="302">
        <v>69167</v>
      </c>
      <c r="Y4" s="452"/>
      <c r="Z4" s="303">
        <v>45305</v>
      </c>
    </row>
    <row r="5" spans="1:28" ht="13.5" customHeight="1" x14ac:dyDescent="0.3">
      <c r="A5" s="299">
        <v>3</v>
      </c>
      <c r="B5" s="304">
        <v>138376</v>
      </c>
      <c r="C5" s="305">
        <v>121457</v>
      </c>
      <c r="D5" s="304">
        <v>109968</v>
      </c>
      <c r="E5" s="304">
        <v>81936</v>
      </c>
      <c r="F5" s="304">
        <v>67382</v>
      </c>
      <c r="G5" s="304">
        <v>66573</v>
      </c>
      <c r="H5" s="304">
        <v>66455</v>
      </c>
      <c r="I5" s="304">
        <v>128371</v>
      </c>
      <c r="J5" s="304">
        <v>148479</v>
      </c>
      <c r="K5" s="304">
        <v>108744</v>
      </c>
      <c r="L5" s="304">
        <v>111005</v>
      </c>
      <c r="M5" s="304">
        <v>85127</v>
      </c>
      <c r="N5" s="304">
        <v>77691</v>
      </c>
      <c r="O5" s="304">
        <v>66416</v>
      </c>
      <c r="P5" s="304">
        <v>65590</v>
      </c>
      <c r="Q5" s="304">
        <v>68225</v>
      </c>
      <c r="R5" s="304">
        <v>63859</v>
      </c>
      <c r="S5" s="304">
        <v>62983</v>
      </c>
      <c r="T5" s="304">
        <v>67414</v>
      </c>
      <c r="U5" s="304">
        <v>155566</v>
      </c>
      <c r="V5" s="304">
        <v>56783</v>
      </c>
      <c r="W5" s="304">
        <v>56634</v>
      </c>
      <c r="X5" s="306">
        <v>72158</v>
      </c>
      <c r="Y5" s="453"/>
      <c r="Z5" s="303">
        <v>45312</v>
      </c>
    </row>
    <row r="6" spans="1:28" ht="13.5" customHeight="1" x14ac:dyDescent="0.3">
      <c r="A6" s="299">
        <v>4</v>
      </c>
      <c r="B6" s="304">
        <v>141369</v>
      </c>
      <c r="C6" s="305">
        <v>125921</v>
      </c>
      <c r="D6" s="304">
        <v>108546</v>
      </c>
      <c r="E6" s="304">
        <v>81751</v>
      </c>
      <c r="F6" s="304">
        <v>66262</v>
      </c>
      <c r="G6" s="304">
        <v>62824</v>
      </c>
      <c r="H6" s="304">
        <v>68491</v>
      </c>
      <c r="I6" s="304">
        <v>131846</v>
      </c>
      <c r="J6" s="304">
        <v>147290</v>
      </c>
      <c r="K6" s="304">
        <v>107044</v>
      </c>
      <c r="L6" s="304">
        <v>104031</v>
      </c>
      <c r="M6" s="304">
        <v>85973</v>
      </c>
      <c r="N6" s="304">
        <v>78088</v>
      </c>
      <c r="O6" s="304">
        <v>66661</v>
      </c>
      <c r="P6" s="304">
        <v>65142</v>
      </c>
      <c r="Q6" s="304">
        <v>67027</v>
      </c>
      <c r="R6" s="304">
        <v>63893</v>
      </c>
      <c r="S6" s="304">
        <v>61729</v>
      </c>
      <c r="T6" s="304">
        <v>64953</v>
      </c>
      <c r="U6" s="304">
        <v>155032</v>
      </c>
      <c r="V6" s="304">
        <v>54856</v>
      </c>
      <c r="W6" s="304">
        <v>56641</v>
      </c>
      <c r="X6" s="306">
        <v>70358</v>
      </c>
      <c r="Y6" s="453"/>
      <c r="Z6" s="303">
        <v>45319</v>
      </c>
    </row>
    <row r="7" spans="1:28" ht="13.5" customHeight="1" x14ac:dyDescent="0.3">
      <c r="A7" s="299">
        <v>5</v>
      </c>
      <c r="B7" s="304">
        <v>145841</v>
      </c>
      <c r="C7" s="305">
        <v>127838</v>
      </c>
      <c r="D7" s="304">
        <v>108317</v>
      </c>
      <c r="E7" s="304">
        <v>78912</v>
      </c>
      <c r="F7" s="304">
        <v>68838</v>
      </c>
      <c r="G7" s="304">
        <v>63531</v>
      </c>
      <c r="H7" s="304">
        <v>73543</v>
      </c>
      <c r="I7" s="304">
        <v>141979</v>
      </c>
      <c r="J7" s="304">
        <v>152758</v>
      </c>
      <c r="K7" s="304">
        <v>104606</v>
      </c>
      <c r="L7" s="304">
        <v>103376</v>
      </c>
      <c r="M7" s="304">
        <v>90002</v>
      </c>
      <c r="N7" s="304">
        <v>80738</v>
      </c>
      <c r="O7" s="304">
        <v>68472</v>
      </c>
      <c r="P7" s="304">
        <v>66537</v>
      </c>
      <c r="Q7" s="304">
        <v>66043</v>
      </c>
      <c r="R7" s="304">
        <v>62420</v>
      </c>
      <c r="S7" s="304">
        <v>61107</v>
      </c>
      <c r="T7" s="304">
        <v>63804</v>
      </c>
      <c r="U7" s="304">
        <v>151918</v>
      </c>
      <c r="V7" s="304">
        <v>52644</v>
      </c>
      <c r="W7" s="304">
        <v>56570</v>
      </c>
      <c r="X7" s="306">
        <v>69474</v>
      </c>
      <c r="Y7" s="453"/>
      <c r="Z7" s="303">
        <v>45326</v>
      </c>
    </row>
    <row r="8" spans="1:28" ht="13.5" customHeight="1" x14ac:dyDescent="0.3">
      <c r="A8" s="299">
        <v>6</v>
      </c>
      <c r="B8" s="304">
        <v>141383</v>
      </c>
      <c r="C8" s="305">
        <v>124403</v>
      </c>
      <c r="D8" s="304">
        <v>105802</v>
      </c>
      <c r="E8" s="304">
        <v>79127</v>
      </c>
      <c r="F8" s="304">
        <v>63820</v>
      </c>
      <c r="G8" s="304">
        <v>60434</v>
      </c>
      <c r="H8" s="304">
        <v>70788</v>
      </c>
      <c r="I8" s="304">
        <v>139849</v>
      </c>
      <c r="J8" s="304">
        <v>145344</v>
      </c>
      <c r="K8" s="304">
        <v>108438</v>
      </c>
      <c r="L8" s="304">
        <v>97433</v>
      </c>
      <c r="M8" s="304">
        <v>83755</v>
      </c>
      <c r="N8" s="304">
        <v>79939</v>
      </c>
      <c r="O8" s="304">
        <v>67444</v>
      </c>
      <c r="P8" s="304">
        <v>62739</v>
      </c>
      <c r="Q8" s="304">
        <v>68087</v>
      </c>
      <c r="R8" s="304">
        <v>61346</v>
      </c>
      <c r="S8" s="304">
        <v>67765</v>
      </c>
      <c r="T8" s="304">
        <v>61268</v>
      </c>
      <c r="U8" s="304">
        <v>142465</v>
      </c>
      <c r="V8" s="304">
        <v>50863</v>
      </c>
      <c r="W8" s="304">
        <v>55373</v>
      </c>
      <c r="X8" s="306">
        <v>67818</v>
      </c>
      <c r="Y8" s="453"/>
      <c r="Z8" s="303">
        <v>45333</v>
      </c>
    </row>
    <row r="9" spans="1:28" ht="13.5" customHeight="1" x14ac:dyDescent="0.3">
      <c r="A9" s="299">
        <v>7</v>
      </c>
      <c r="B9" s="304">
        <v>136350</v>
      </c>
      <c r="C9" s="305">
        <v>119622</v>
      </c>
      <c r="D9" s="304">
        <v>101279</v>
      </c>
      <c r="E9" s="304">
        <v>75017</v>
      </c>
      <c r="F9" s="304">
        <v>62499</v>
      </c>
      <c r="G9" s="304">
        <v>58717</v>
      </c>
      <c r="H9" s="304">
        <v>67976</v>
      </c>
      <c r="I9" s="304">
        <v>142473</v>
      </c>
      <c r="J9" s="304">
        <v>142532</v>
      </c>
      <c r="K9" s="304">
        <v>102658</v>
      </c>
      <c r="L9" s="304">
        <v>95448</v>
      </c>
      <c r="M9" s="304">
        <v>81715</v>
      </c>
      <c r="N9" s="304">
        <v>78493</v>
      </c>
      <c r="O9" s="304">
        <v>64922</v>
      </c>
      <c r="P9" s="304">
        <v>60938</v>
      </c>
      <c r="Q9" s="304">
        <v>65265</v>
      </c>
      <c r="R9" s="304">
        <v>59759</v>
      </c>
      <c r="S9" s="304">
        <v>73052</v>
      </c>
      <c r="T9" s="304">
        <v>59297</v>
      </c>
      <c r="U9" s="304">
        <v>135864</v>
      </c>
      <c r="V9" s="304">
        <v>48089</v>
      </c>
      <c r="W9" s="304">
        <v>54602</v>
      </c>
      <c r="X9" s="306">
        <v>66335</v>
      </c>
      <c r="Y9" s="453"/>
      <c r="Z9" s="303">
        <v>45340</v>
      </c>
    </row>
    <row r="10" spans="1:28" ht="13.5" customHeight="1" x14ac:dyDescent="0.3">
      <c r="A10" s="299">
        <v>8</v>
      </c>
      <c r="B10" s="304">
        <v>137986</v>
      </c>
      <c r="C10" s="305">
        <v>121658</v>
      </c>
      <c r="D10" s="304">
        <v>101820</v>
      </c>
      <c r="E10" s="304">
        <v>72606</v>
      </c>
      <c r="F10" s="304">
        <v>62006</v>
      </c>
      <c r="G10" s="304">
        <v>58934</v>
      </c>
      <c r="H10" s="304">
        <v>66027</v>
      </c>
      <c r="I10" s="304">
        <v>145809</v>
      </c>
      <c r="J10" s="304">
        <v>140893</v>
      </c>
      <c r="K10" s="304">
        <v>100490</v>
      </c>
      <c r="L10" s="304">
        <v>95344</v>
      </c>
      <c r="M10" s="304">
        <v>81312</v>
      </c>
      <c r="N10" s="304">
        <v>76757</v>
      </c>
      <c r="O10" s="304">
        <v>64228</v>
      </c>
      <c r="P10" s="304">
        <v>60735</v>
      </c>
      <c r="Q10" s="304">
        <v>63031</v>
      </c>
      <c r="R10" s="304">
        <v>60505</v>
      </c>
      <c r="S10" s="304">
        <v>67069</v>
      </c>
      <c r="T10" s="304">
        <v>58067</v>
      </c>
      <c r="U10" s="304">
        <v>132800</v>
      </c>
      <c r="V10" s="304">
        <v>47100</v>
      </c>
      <c r="W10" s="304">
        <v>56085</v>
      </c>
      <c r="X10" s="306">
        <v>66113</v>
      </c>
      <c r="Y10" s="453"/>
      <c r="Z10" s="303">
        <v>45347</v>
      </c>
    </row>
    <row r="11" spans="1:28" ht="13.5" customHeight="1" x14ac:dyDescent="0.3">
      <c r="A11" s="299">
        <v>9</v>
      </c>
      <c r="B11" s="304">
        <v>136888</v>
      </c>
      <c r="C11" s="305">
        <v>121343</v>
      </c>
      <c r="D11" s="304">
        <v>100200</v>
      </c>
      <c r="E11" s="304">
        <v>71286</v>
      </c>
      <c r="F11" s="304">
        <v>63191</v>
      </c>
      <c r="G11" s="304">
        <v>60016</v>
      </c>
      <c r="H11" s="304">
        <v>67027</v>
      </c>
      <c r="I11" s="304">
        <v>155156</v>
      </c>
      <c r="J11" s="304">
        <v>139236</v>
      </c>
      <c r="K11" s="304">
        <v>104323</v>
      </c>
      <c r="L11" s="304">
        <v>97145</v>
      </c>
      <c r="M11" s="304">
        <v>83593</v>
      </c>
      <c r="N11" s="304">
        <v>77513</v>
      </c>
      <c r="O11" s="304">
        <v>65329</v>
      </c>
      <c r="P11" s="304">
        <v>58541</v>
      </c>
      <c r="Q11" s="304">
        <v>61420</v>
      </c>
      <c r="R11" s="304">
        <v>58195</v>
      </c>
      <c r="S11" s="304">
        <v>64323</v>
      </c>
      <c r="T11" s="304">
        <v>56105</v>
      </c>
      <c r="U11" s="304">
        <v>124889</v>
      </c>
      <c r="V11" s="304">
        <v>47296</v>
      </c>
      <c r="W11" s="304">
        <v>54985</v>
      </c>
      <c r="X11" s="306">
        <v>65116</v>
      </c>
      <c r="Y11" s="453"/>
      <c r="Z11" s="303"/>
    </row>
    <row r="12" spans="1:28" ht="13.5" customHeight="1" x14ac:dyDescent="0.3">
      <c r="A12" s="299">
        <v>10</v>
      </c>
      <c r="B12" s="304">
        <v>135032</v>
      </c>
      <c r="C12" s="305">
        <v>118534</v>
      </c>
      <c r="D12" s="304">
        <v>95561</v>
      </c>
      <c r="E12" s="304">
        <v>70338</v>
      </c>
      <c r="F12" s="304">
        <v>59245</v>
      </c>
      <c r="G12" s="304">
        <v>55421</v>
      </c>
      <c r="H12" s="304">
        <v>63399</v>
      </c>
      <c r="I12" s="304">
        <v>149914</v>
      </c>
      <c r="J12" s="304">
        <v>139956</v>
      </c>
      <c r="K12" s="304">
        <v>104734</v>
      </c>
      <c r="L12" s="304">
        <v>90015</v>
      </c>
      <c r="M12" s="304">
        <v>77674</v>
      </c>
      <c r="N12" s="304">
        <v>74256</v>
      </c>
      <c r="O12" s="304">
        <v>60520</v>
      </c>
      <c r="P12" s="304">
        <v>59592</v>
      </c>
      <c r="Q12" s="304">
        <v>60196</v>
      </c>
      <c r="R12" s="304">
        <v>56118</v>
      </c>
      <c r="S12" s="304">
        <v>62672</v>
      </c>
      <c r="T12" s="304">
        <v>55182</v>
      </c>
      <c r="U12" s="304">
        <v>118626</v>
      </c>
      <c r="V12" s="304">
        <v>44439</v>
      </c>
      <c r="W12" s="304">
        <v>54221</v>
      </c>
      <c r="X12" s="306">
        <v>63335</v>
      </c>
      <c r="Y12" s="453"/>
      <c r="Z12" s="303"/>
    </row>
    <row r="13" spans="1:28" ht="13.5" customHeight="1" x14ac:dyDescent="0.3">
      <c r="A13" s="299">
        <v>11</v>
      </c>
      <c r="B13" s="304">
        <v>132494</v>
      </c>
      <c r="C13" s="305">
        <v>117018</v>
      </c>
      <c r="D13" s="304">
        <v>91939</v>
      </c>
      <c r="E13" s="304">
        <v>66110</v>
      </c>
      <c r="F13" s="304">
        <v>57237</v>
      </c>
      <c r="G13" s="304">
        <v>53239</v>
      </c>
      <c r="H13" s="304">
        <v>63138</v>
      </c>
      <c r="I13" s="304">
        <v>148985</v>
      </c>
      <c r="J13" s="304">
        <v>133105</v>
      </c>
      <c r="K13" s="304">
        <v>96876</v>
      </c>
      <c r="L13" s="304">
        <v>89637</v>
      </c>
      <c r="M13" s="304">
        <v>76351</v>
      </c>
      <c r="N13" s="304">
        <v>70689</v>
      </c>
      <c r="O13" s="304">
        <v>58563</v>
      </c>
      <c r="P13" s="304">
        <v>57083</v>
      </c>
      <c r="Q13" s="304">
        <v>58326</v>
      </c>
      <c r="R13" s="304">
        <v>54362</v>
      </c>
      <c r="S13" s="304">
        <v>59483</v>
      </c>
      <c r="T13" s="307">
        <v>62149</v>
      </c>
      <c r="U13" s="307">
        <v>110615</v>
      </c>
      <c r="V13" s="307">
        <v>43044</v>
      </c>
      <c r="W13" s="307">
        <v>53252</v>
      </c>
      <c r="X13" s="308">
        <v>61756</v>
      </c>
      <c r="Y13" s="454"/>
      <c r="Z13" s="303"/>
    </row>
    <row r="14" spans="1:28" ht="13.5" customHeight="1" x14ac:dyDescent="0.3">
      <c r="A14" s="299">
        <v>12</v>
      </c>
      <c r="B14" s="304">
        <v>131562</v>
      </c>
      <c r="C14" s="305">
        <v>114438</v>
      </c>
      <c r="D14" s="304">
        <v>88702</v>
      </c>
      <c r="E14" s="304">
        <v>63876</v>
      </c>
      <c r="F14" s="304">
        <v>55757</v>
      </c>
      <c r="G14" s="304">
        <v>52215</v>
      </c>
      <c r="H14" s="304">
        <v>62079</v>
      </c>
      <c r="I14" s="304">
        <v>150004</v>
      </c>
      <c r="J14" s="304">
        <v>129381</v>
      </c>
      <c r="K14" s="304">
        <v>94913</v>
      </c>
      <c r="L14" s="304">
        <v>86434</v>
      </c>
      <c r="M14" s="304">
        <v>75314</v>
      </c>
      <c r="N14" s="304">
        <v>68167</v>
      </c>
      <c r="O14" s="304">
        <v>57753</v>
      </c>
      <c r="P14" s="304">
        <v>54944</v>
      </c>
      <c r="Q14" s="304">
        <v>57260</v>
      </c>
      <c r="R14" s="304">
        <v>52495</v>
      </c>
      <c r="S14" s="304">
        <v>56176</v>
      </c>
      <c r="T14" s="304">
        <v>156387</v>
      </c>
      <c r="U14" s="304">
        <v>98408</v>
      </c>
      <c r="V14" s="304">
        <v>41467</v>
      </c>
      <c r="W14" s="304">
        <v>52294</v>
      </c>
      <c r="X14" s="306">
        <v>61128</v>
      </c>
      <c r="Y14" s="453"/>
      <c r="Z14" s="303"/>
    </row>
    <row r="15" spans="1:28" ht="13.5" customHeight="1" x14ac:dyDescent="0.3">
      <c r="A15" s="299">
        <v>13</v>
      </c>
      <c r="B15" s="304">
        <v>128466</v>
      </c>
      <c r="C15" s="305">
        <v>112935</v>
      </c>
      <c r="D15" s="304">
        <v>87225</v>
      </c>
      <c r="E15" s="304">
        <v>62956</v>
      </c>
      <c r="F15" s="304">
        <v>55980</v>
      </c>
      <c r="G15" s="304">
        <v>52066</v>
      </c>
      <c r="H15" s="304">
        <v>61569</v>
      </c>
      <c r="I15" s="304">
        <v>150200</v>
      </c>
      <c r="J15" s="304">
        <v>127436</v>
      </c>
      <c r="K15" s="304">
        <v>91864</v>
      </c>
      <c r="L15" s="304">
        <v>88820</v>
      </c>
      <c r="M15" s="304">
        <v>77117</v>
      </c>
      <c r="N15" s="304">
        <v>66012</v>
      </c>
      <c r="O15" s="304">
        <v>56120</v>
      </c>
      <c r="P15" s="304">
        <v>54629</v>
      </c>
      <c r="Q15" s="304">
        <v>55695</v>
      </c>
      <c r="R15" s="304">
        <v>51065</v>
      </c>
      <c r="S15" s="304">
        <v>53449</v>
      </c>
      <c r="T15" s="304">
        <v>305349</v>
      </c>
      <c r="U15" s="304">
        <v>91114</v>
      </c>
      <c r="V15" s="304">
        <v>39615</v>
      </c>
      <c r="W15" s="304">
        <v>51607</v>
      </c>
      <c r="X15" s="306">
        <v>60107</v>
      </c>
      <c r="Y15" s="453"/>
      <c r="Z15" s="303"/>
    </row>
    <row r="16" spans="1:28" ht="13.5" customHeight="1" x14ac:dyDescent="0.3">
      <c r="A16" s="299">
        <v>14</v>
      </c>
      <c r="B16" s="304">
        <v>127502</v>
      </c>
      <c r="C16" s="305">
        <v>113593</v>
      </c>
      <c r="D16" s="304">
        <v>85578</v>
      </c>
      <c r="E16" s="304">
        <v>64529</v>
      </c>
      <c r="F16" s="304">
        <v>54456</v>
      </c>
      <c r="G16" s="304">
        <v>51811</v>
      </c>
      <c r="H16" s="304">
        <v>64291</v>
      </c>
      <c r="I16" s="304">
        <v>159094</v>
      </c>
      <c r="J16" s="304">
        <v>134572</v>
      </c>
      <c r="K16" s="304">
        <v>95370</v>
      </c>
      <c r="L16" s="304">
        <v>84533</v>
      </c>
      <c r="M16" s="304">
        <v>73146</v>
      </c>
      <c r="N16" s="304">
        <v>67978</v>
      </c>
      <c r="O16" s="304">
        <v>57259</v>
      </c>
      <c r="P16" s="304">
        <v>53906</v>
      </c>
      <c r="Q16" s="304">
        <v>55529</v>
      </c>
      <c r="R16" s="304">
        <v>50772</v>
      </c>
      <c r="S16" s="304">
        <v>52372</v>
      </c>
      <c r="T16" s="304">
        <v>435891</v>
      </c>
      <c r="U16" s="304">
        <v>87505</v>
      </c>
      <c r="V16" s="304">
        <v>38020</v>
      </c>
      <c r="W16" s="304">
        <v>52916</v>
      </c>
      <c r="X16" s="306">
        <v>59778</v>
      </c>
      <c r="Y16" s="453"/>
      <c r="Z16" s="303"/>
      <c r="AA16" s="150"/>
    </row>
    <row r="17" spans="1:30" ht="13.5" customHeight="1" x14ac:dyDescent="0.3">
      <c r="A17" s="299">
        <v>15</v>
      </c>
      <c r="B17" s="304">
        <v>123856</v>
      </c>
      <c r="C17" s="305">
        <v>112115</v>
      </c>
      <c r="D17" s="304">
        <v>84294</v>
      </c>
      <c r="E17" s="304">
        <v>63078</v>
      </c>
      <c r="F17" s="304">
        <v>52447</v>
      </c>
      <c r="G17" s="304">
        <v>48993</v>
      </c>
      <c r="H17" s="304">
        <v>60236</v>
      </c>
      <c r="I17" s="304">
        <v>147856</v>
      </c>
      <c r="J17" s="304">
        <v>123818</v>
      </c>
      <c r="K17" s="304">
        <v>90600</v>
      </c>
      <c r="L17" s="304">
        <v>80379</v>
      </c>
      <c r="M17" s="304">
        <v>80379</v>
      </c>
      <c r="N17" s="304">
        <v>62566</v>
      </c>
      <c r="O17" s="304">
        <v>54246</v>
      </c>
      <c r="P17" s="304">
        <v>52101</v>
      </c>
      <c r="Q17" s="304">
        <v>52770</v>
      </c>
      <c r="R17" s="304">
        <v>49144</v>
      </c>
      <c r="S17" s="304">
        <v>51382</v>
      </c>
      <c r="T17" s="304">
        <v>523126</v>
      </c>
      <c r="U17" s="304">
        <v>80139</v>
      </c>
      <c r="V17" s="304">
        <v>38448</v>
      </c>
      <c r="W17" s="304">
        <v>52597</v>
      </c>
      <c r="X17" s="306">
        <v>58460</v>
      </c>
      <c r="Y17" s="453"/>
      <c r="Z17" s="303"/>
      <c r="AA17" s="150"/>
    </row>
    <row r="18" spans="1:30" ht="13.5" customHeight="1" x14ac:dyDescent="0.3">
      <c r="A18" s="299">
        <v>16</v>
      </c>
      <c r="B18" s="304">
        <v>122155</v>
      </c>
      <c r="C18" s="305">
        <v>109206</v>
      </c>
      <c r="D18" s="304">
        <v>80809</v>
      </c>
      <c r="E18" s="304">
        <v>60714</v>
      </c>
      <c r="F18" s="304">
        <v>51243</v>
      </c>
      <c r="G18" s="304">
        <v>47328</v>
      </c>
      <c r="H18" s="304">
        <v>59313</v>
      </c>
      <c r="I18" s="304">
        <v>147307</v>
      </c>
      <c r="J18" s="304">
        <v>118536</v>
      </c>
      <c r="K18" s="304">
        <v>87670</v>
      </c>
      <c r="L18" s="304">
        <v>79700</v>
      </c>
      <c r="M18" s="304">
        <v>69815</v>
      </c>
      <c r="N18" s="304">
        <v>61896</v>
      </c>
      <c r="O18" s="304">
        <v>52271</v>
      </c>
      <c r="P18" s="304">
        <v>49833</v>
      </c>
      <c r="Q18" s="304">
        <v>51572</v>
      </c>
      <c r="R18" s="304">
        <v>47107</v>
      </c>
      <c r="S18" s="304">
        <v>49307</v>
      </c>
      <c r="T18" s="304">
        <v>558103</v>
      </c>
      <c r="U18" s="304">
        <v>74975</v>
      </c>
      <c r="V18" s="304">
        <v>36608</v>
      </c>
      <c r="W18" s="304">
        <v>51698</v>
      </c>
      <c r="X18" s="306">
        <v>57555</v>
      </c>
      <c r="Y18" s="453"/>
      <c r="Z18" s="303"/>
      <c r="AA18" s="150"/>
    </row>
    <row r="19" spans="1:30" ht="13.5" customHeight="1" x14ac:dyDescent="0.3">
      <c r="A19" s="299">
        <v>17</v>
      </c>
      <c r="B19" s="304">
        <v>118863</v>
      </c>
      <c r="C19" s="305">
        <v>107361</v>
      </c>
      <c r="D19" s="304">
        <v>78430</v>
      </c>
      <c r="E19" s="304">
        <v>58197</v>
      </c>
      <c r="F19" s="304">
        <v>49803</v>
      </c>
      <c r="G19" s="304">
        <v>46135</v>
      </c>
      <c r="H19" s="304">
        <v>59414</v>
      </c>
      <c r="I19" s="304">
        <v>143930</v>
      </c>
      <c r="J19" s="304">
        <v>116371</v>
      </c>
      <c r="K19" s="304">
        <v>86242</v>
      </c>
      <c r="L19" s="304">
        <v>77392</v>
      </c>
      <c r="M19" s="304">
        <v>68004</v>
      </c>
      <c r="N19" s="304">
        <v>61192</v>
      </c>
      <c r="O19" s="304">
        <v>51195</v>
      </c>
      <c r="P19" s="304">
        <v>48872</v>
      </c>
      <c r="Q19" s="304">
        <v>50473</v>
      </c>
      <c r="R19" s="304">
        <v>45942</v>
      </c>
      <c r="S19" s="304">
        <v>47444</v>
      </c>
      <c r="T19" s="304">
        <v>586907</v>
      </c>
      <c r="U19" s="304">
        <v>73550</v>
      </c>
      <c r="V19" s="304">
        <v>35262</v>
      </c>
      <c r="W19" s="304">
        <v>50566</v>
      </c>
      <c r="X19" s="306">
        <v>56828</v>
      </c>
      <c r="Y19" s="453"/>
      <c r="Z19" s="303"/>
      <c r="AA19" s="150"/>
    </row>
    <row r="20" spans="1:30" ht="13.5" customHeight="1" x14ac:dyDescent="0.3">
      <c r="A20" s="299">
        <v>18</v>
      </c>
      <c r="B20" s="304">
        <v>119318</v>
      </c>
      <c r="C20" s="305">
        <v>107432</v>
      </c>
      <c r="D20" s="304">
        <v>76298</v>
      </c>
      <c r="E20" s="304">
        <v>58532</v>
      </c>
      <c r="F20" s="304">
        <v>48907</v>
      </c>
      <c r="G20" s="304">
        <v>48004</v>
      </c>
      <c r="H20" s="304">
        <v>60648</v>
      </c>
      <c r="I20" s="304">
        <v>151522</v>
      </c>
      <c r="J20" s="304">
        <v>120999</v>
      </c>
      <c r="K20" s="304">
        <v>89910</v>
      </c>
      <c r="L20" s="304">
        <v>80377</v>
      </c>
      <c r="M20" s="304">
        <v>71645</v>
      </c>
      <c r="N20" s="304">
        <v>62261</v>
      </c>
      <c r="O20" s="304">
        <v>52622</v>
      </c>
      <c r="P20" s="304">
        <v>50006</v>
      </c>
      <c r="Q20" s="304">
        <v>49078</v>
      </c>
      <c r="R20" s="304">
        <v>44721</v>
      </c>
      <c r="S20" s="304">
        <v>46051</v>
      </c>
      <c r="T20" s="304">
        <v>721127</v>
      </c>
      <c r="U20" s="304">
        <v>70985</v>
      </c>
      <c r="V20" s="304">
        <v>34636</v>
      </c>
      <c r="W20" s="304">
        <v>50101</v>
      </c>
      <c r="X20" s="306">
        <v>56488</v>
      </c>
      <c r="Y20" s="453"/>
      <c r="Z20" s="303"/>
      <c r="AA20" s="150"/>
    </row>
    <row r="21" spans="1:30" ht="13.5" customHeight="1" x14ac:dyDescent="0.3">
      <c r="A21" s="299">
        <v>19</v>
      </c>
      <c r="B21" s="304">
        <v>115690</v>
      </c>
      <c r="C21" s="305">
        <v>103481</v>
      </c>
      <c r="D21" s="304">
        <v>73496</v>
      </c>
      <c r="E21" s="304">
        <v>56123</v>
      </c>
      <c r="F21" s="304">
        <v>47803</v>
      </c>
      <c r="G21" s="304">
        <v>44223</v>
      </c>
      <c r="H21" s="304">
        <v>57496</v>
      </c>
      <c r="I21" s="304">
        <v>146640</v>
      </c>
      <c r="J21" s="304">
        <v>112893</v>
      </c>
      <c r="K21" s="304">
        <v>84920</v>
      </c>
      <c r="L21" s="304">
        <v>73279</v>
      </c>
      <c r="M21" s="304">
        <v>65885</v>
      </c>
      <c r="N21" s="304">
        <v>58735</v>
      </c>
      <c r="O21" s="304">
        <v>49953</v>
      </c>
      <c r="P21" s="304">
        <v>46934</v>
      </c>
      <c r="Q21" s="304">
        <v>48438</v>
      </c>
      <c r="R21" s="304">
        <v>44224</v>
      </c>
      <c r="S21" s="304">
        <v>44909</v>
      </c>
      <c r="T21" s="304">
        <v>1026321</v>
      </c>
      <c r="U21" s="304">
        <v>91356</v>
      </c>
      <c r="V21" s="304">
        <v>33793</v>
      </c>
      <c r="W21" s="304">
        <v>49365</v>
      </c>
      <c r="X21" s="306">
        <v>55419</v>
      </c>
      <c r="Y21" s="453"/>
      <c r="Z21" s="303"/>
      <c r="AA21" s="150"/>
    </row>
    <row r="22" spans="1:30" ht="13.5" customHeight="1" x14ac:dyDescent="0.3">
      <c r="A22" s="299">
        <v>20</v>
      </c>
      <c r="B22" s="304">
        <v>112410</v>
      </c>
      <c r="C22" s="305">
        <v>101720</v>
      </c>
      <c r="D22" s="304">
        <v>71594</v>
      </c>
      <c r="E22" s="304">
        <v>54656</v>
      </c>
      <c r="F22" s="304">
        <v>46302</v>
      </c>
      <c r="G22" s="304">
        <v>43130</v>
      </c>
      <c r="H22" s="304">
        <v>56524</v>
      </c>
      <c r="I22" s="304">
        <v>143987</v>
      </c>
      <c r="J22" s="304">
        <v>108465</v>
      </c>
      <c r="K22" s="304">
        <v>82242</v>
      </c>
      <c r="L22" s="304">
        <v>71804</v>
      </c>
      <c r="M22" s="304">
        <v>64645</v>
      </c>
      <c r="N22" s="304">
        <v>57103</v>
      </c>
      <c r="O22" s="304">
        <v>49367</v>
      </c>
      <c r="P22" s="304">
        <v>46218</v>
      </c>
      <c r="Q22" s="304">
        <v>47105</v>
      </c>
      <c r="R22" s="304">
        <v>43065</v>
      </c>
      <c r="S22" s="304">
        <v>44906</v>
      </c>
      <c r="T22" s="304">
        <v>577096</v>
      </c>
      <c r="U22" s="304">
        <v>76371</v>
      </c>
      <c r="V22" s="304">
        <v>33721</v>
      </c>
      <c r="W22" s="304">
        <v>49562</v>
      </c>
      <c r="X22" s="306">
        <v>60295</v>
      </c>
      <c r="Y22" s="453"/>
      <c r="Z22" s="303"/>
      <c r="AA22" s="150"/>
    </row>
    <row r="23" spans="1:30" ht="13.5" customHeight="1" x14ac:dyDescent="0.3">
      <c r="A23" s="299">
        <v>21</v>
      </c>
      <c r="B23" s="304">
        <v>109273</v>
      </c>
      <c r="C23" s="305">
        <v>100124</v>
      </c>
      <c r="D23" s="304">
        <v>70503</v>
      </c>
      <c r="E23" s="304">
        <v>54605</v>
      </c>
      <c r="F23" s="304">
        <v>46192</v>
      </c>
      <c r="G23" s="304">
        <v>42574</v>
      </c>
      <c r="H23" s="304">
        <v>56307</v>
      </c>
      <c r="I23" s="304">
        <v>142088</v>
      </c>
      <c r="J23" s="304">
        <v>107510</v>
      </c>
      <c r="K23" s="304">
        <v>81565</v>
      </c>
      <c r="L23" s="304">
        <v>71368</v>
      </c>
      <c r="M23" s="304">
        <v>63781</v>
      </c>
      <c r="N23" s="304">
        <v>55784</v>
      </c>
      <c r="O23" s="304">
        <v>47603</v>
      </c>
      <c r="P23" s="304">
        <v>45380</v>
      </c>
      <c r="Q23" s="304">
        <v>46423</v>
      </c>
      <c r="R23" s="304">
        <v>42520</v>
      </c>
      <c r="S23" s="304">
        <v>44101</v>
      </c>
      <c r="T23" s="304">
        <v>465020</v>
      </c>
      <c r="U23" s="304">
        <v>64462</v>
      </c>
      <c r="V23" s="304">
        <v>32744</v>
      </c>
      <c r="W23" s="304">
        <v>48605</v>
      </c>
      <c r="X23" s="306">
        <v>60106</v>
      </c>
      <c r="Y23" s="453"/>
      <c r="Z23" s="303"/>
      <c r="AA23" s="150"/>
      <c r="AD23" s="113"/>
    </row>
    <row r="24" spans="1:30" ht="13.5" customHeight="1" x14ac:dyDescent="0.3">
      <c r="A24" s="299">
        <v>22</v>
      </c>
      <c r="B24" s="304">
        <v>111884</v>
      </c>
      <c r="C24" s="305">
        <v>101270</v>
      </c>
      <c r="D24" s="304">
        <v>70010</v>
      </c>
      <c r="E24" s="304">
        <v>52929</v>
      </c>
      <c r="F24" s="304">
        <v>47495</v>
      </c>
      <c r="G24" s="304">
        <v>44005</v>
      </c>
      <c r="H24" s="304">
        <v>57838</v>
      </c>
      <c r="I24" s="304">
        <v>142816</v>
      </c>
      <c r="J24" s="304">
        <v>104584</v>
      </c>
      <c r="K24" s="304">
        <v>81119</v>
      </c>
      <c r="L24" s="304">
        <v>74571</v>
      </c>
      <c r="M24" s="304">
        <v>66776</v>
      </c>
      <c r="N24" s="304">
        <v>57504</v>
      </c>
      <c r="O24" s="304">
        <v>48972</v>
      </c>
      <c r="P24" s="304">
        <v>44244</v>
      </c>
      <c r="Q24" s="304">
        <v>46637</v>
      </c>
      <c r="R24" s="304">
        <v>41873</v>
      </c>
      <c r="S24" s="304">
        <v>43718</v>
      </c>
      <c r="T24" s="304">
        <v>422214</v>
      </c>
      <c r="U24" s="304">
        <v>60137</v>
      </c>
      <c r="V24" s="304">
        <v>31677</v>
      </c>
      <c r="W24" s="304">
        <v>49661</v>
      </c>
      <c r="X24" s="306">
        <v>60500</v>
      </c>
      <c r="Y24" s="453"/>
      <c r="Z24" s="303"/>
      <c r="AA24" s="150"/>
    </row>
    <row r="25" spans="1:30" ht="13.5" customHeight="1" x14ac:dyDescent="0.3">
      <c r="A25" s="299">
        <v>23</v>
      </c>
      <c r="B25" s="304">
        <v>107100</v>
      </c>
      <c r="C25" s="305">
        <v>97745</v>
      </c>
      <c r="D25" s="304">
        <v>68708</v>
      </c>
      <c r="E25" s="304">
        <v>54971</v>
      </c>
      <c r="F25" s="304">
        <v>43704</v>
      </c>
      <c r="G25" s="304">
        <v>40700</v>
      </c>
      <c r="H25" s="304">
        <v>54943</v>
      </c>
      <c r="I25" s="304">
        <v>139467</v>
      </c>
      <c r="J25" s="304">
        <v>110211</v>
      </c>
      <c r="K25" s="304">
        <v>85167</v>
      </c>
      <c r="L25" s="304">
        <v>69266</v>
      </c>
      <c r="M25" s="304">
        <v>60392</v>
      </c>
      <c r="N25" s="304">
        <v>52261</v>
      </c>
      <c r="O25" s="304">
        <v>45278</v>
      </c>
      <c r="P25" s="304">
        <v>45398</v>
      </c>
      <c r="Q25" s="304">
        <v>45159</v>
      </c>
      <c r="R25" s="304">
        <v>41312</v>
      </c>
      <c r="S25" s="304">
        <v>42647</v>
      </c>
      <c r="T25" s="304">
        <v>396619</v>
      </c>
      <c r="U25" s="304">
        <v>59665</v>
      </c>
      <c r="V25" s="304">
        <v>32088</v>
      </c>
      <c r="W25" s="304">
        <v>48636</v>
      </c>
      <c r="X25" s="306">
        <v>58519</v>
      </c>
      <c r="Y25" s="453"/>
      <c r="Z25" s="303"/>
    </row>
    <row r="26" spans="1:30" ht="13.5" customHeight="1" x14ac:dyDescent="0.3">
      <c r="A26" s="299">
        <v>24</v>
      </c>
      <c r="B26" s="304">
        <v>104460</v>
      </c>
      <c r="C26" s="305">
        <v>94310</v>
      </c>
      <c r="D26" s="304">
        <v>66529</v>
      </c>
      <c r="E26" s="304">
        <v>51153</v>
      </c>
      <c r="F26" s="304">
        <v>42575</v>
      </c>
      <c r="G26" s="304">
        <v>39367</v>
      </c>
      <c r="H26" s="304">
        <v>54023</v>
      </c>
      <c r="I26" s="304">
        <v>137034</v>
      </c>
      <c r="J26" s="304">
        <v>99205</v>
      </c>
      <c r="K26" s="304">
        <v>77940</v>
      </c>
      <c r="L26" s="304">
        <v>66448</v>
      </c>
      <c r="M26" s="304">
        <v>59193</v>
      </c>
      <c r="N26" s="304">
        <v>50983</v>
      </c>
      <c r="O26" s="304">
        <v>44052</v>
      </c>
      <c r="P26" s="304">
        <v>42720</v>
      </c>
      <c r="Q26" s="304">
        <v>44473</v>
      </c>
      <c r="R26" s="304">
        <v>40893</v>
      </c>
      <c r="S26" s="304">
        <v>41656</v>
      </c>
      <c r="T26" s="304">
        <v>404060</v>
      </c>
      <c r="U26" s="304">
        <v>64526</v>
      </c>
      <c r="V26" s="304">
        <v>31673</v>
      </c>
      <c r="W26" s="304">
        <v>48232</v>
      </c>
      <c r="X26" s="306">
        <v>57496</v>
      </c>
      <c r="Y26" s="453"/>
      <c r="Z26" s="303"/>
    </row>
    <row r="27" spans="1:30" ht="13.5" customHeight="1" x14ac:dyDescent="0.3">
      <c r="A27" s="299">
        <v>25</v>
      </c>
      <c r="B27" s="304">
        <v>102692</v>
      </c>
      <c r="C27" s="305">
        <v>92572</v>
      </c>
      <c r="D27" s="304">
        <v>65684</v>
      </c>
      <c r="E27" s="304">
        <v>49831</v>
      </c>
      <c r="F27" s="304">
        <v>42287</v>
      </c>
      <c r="G27" s="304">
        <v>39458</v>
      </c>
      <c r="H27" s="304">
        <v>54175</v>
      </c>
      <c r="I27" s="304">
        <v>137070</v>
      </c>
      <c r="J27" s="304">
        <v>97697</v>
      </c>
      <c r="K27" s="304">
        <v>76888</v>
      </c>
      <c r="L27" s="304">
        <v>65757</v>
      </c>
      <c r="M27" s="304">
        <v>59162</v>
      </c>
      <c r="N27" s="304">
        <v>50387</v>
      </c>
      <c r="O27" s="304">
        <v>43902</v>
      </c>
      <c r="P27" s="304">
        <v>42324</v>
      </c>
      <c r="Q27" s="304">
        <v>44402</v>
      </c>
      <c r="R27" s="304">
        <v>41252</v>
      </c>
      <c r="S27" s="304">
        <v>41859</v>
      </c>
      <c r="T27" s="304">
        <v>402243</v>
      </c>
      <c r="U27" s="304">
        <v>71347</v>
      </c>
      <c r="V27" s="304">
        <v>30936</v>
      </c>
      <c r="W27" s="304">
        <v>48961</v>
      </c>
      <c r="X27" s="306">
        <v>58936</v>
      </c>
      <c r="Y27" s="453"/>
      <c r="Z27" s="303"/>
    </row>
    <row r="28" spans="1:30" ht="13.5" customHeight="1" x14ac:dyDescent="0.3">
      <c r="A28" s="299">
        <v>26</v>
      </c>
      <c r="B28" s="304">
        <v>101668</v>
      </c>
      <c r="C28" s="305">
        <v>90778</v>
      </c>
      <c r="D28" s="304">
        <v>64913</v>
      </c>
      <c r="E28" s="304">
        <v>49919</v>
      </c>
      <c r="F28" s="304">
        <v>43818</v>
      </c>
      <c r="G28" s="304">
        <v>41318</v>
      </c>
      <c r="H28" s="304">
        <v>52615</v>
      </c>
      <c r="I28" s="304">
        <v>131274</v>
      </c>
      <c r="J28" s="304">
        <v>94560</v>
      </c>
      <c r="K28" s="304">
        <v>75723</v>
      </c>
      <c r="L28" s="304">
        <v>68181</v>
      </c>
      <c r="M28" s="304">
        <v>61075</v>
      </c>
      <c r="N28" s="304">
        <v>48802</v>
      </c>
      <c r="O28" s="304">
        <v>42117</v>
      </c>
      <c r="P28" s="304">
        <v>42493</v>
      </c>
      <c r="Q28" s="304">
        <v>44227</v>
      </c>
      <c r="R28" s="304">
        <v>40971</v>
      </c>
      <c r="S28" s="304">
        <v>41474</v>
      </c>
      <c r="T28" s="304">
        <v>367007</v>
      </c>
      <c r="U28" s="304">
        <v>76247</v>
      </c>
      <c r="V28" s="304">
        <v>31747</v>
      </c>
      <c r="W28" s="304">
        <v>47919</v>
      </c>
      <c r="X28" s="306">
        <v>58021</v>
      </c>
      <c r="Y28" s="453"/>
      <c r="Z28" s="303"/>
    </row>
    <row r="29" spans="1:30" ht="13.5" customHeight="1" x14ac:dyDescent="0.3">
      <c r="A29" s="299">
        <v>27</v>
      </c>
      <c r="B29" s="304">
        <v>104473</v>
      </c>
      <c r="C29" s="305">
        <v>95976</v>
      </c>
      <c r="D29" s="304">
        <v>65717</v>
      </c>
      <c r="E29" s="304">
        <v>51520</v>
      </c>
      <c r="F29" s="304">
        <v>44688</v>
      </c>
      <c r="G29" s="304">
        <v>42738</v>
      </c>
      <c r="H29" s="304">
        <v>57901</v>
      </c>
      <c r="I29" s="304">
        <v>144171</v>
      </c>
      <c r="J29" s="304">
        <v>98265</v>
      </c>
      <c r="K29" s="304">
        <v>77327</v>
      </c>
      <c r="L29" s="304">
        <v>69876</v>
      </c>
      <c r="M29" s="304">
        <v>61992</v>
      </c>
      <c r="N29" s="304">
        <v>53896</v>
      </c>
      <c r="O29" s="304">
        <v>46677</v>
      </c>
      <c r="P29" s="304">
        <v>44388</v>
      </c>
      <c r="Q29" s="304">
        <v>47194</v>
      </c>
      <c r="R29" s="304">
        <v>43316</v>
      </c>
      <c r="S29" s="304">
        <v>43932</v>
      </c>
      <c r="T29" s="304">
        <v>358626</v>
      </c>
      <c r="U29" s="304">
        <v>72994</v>
      </c>
      <c r="V29" s="304">
        <v>30838</v>
      </c>
      <c r="W29" s="304">
        <v>52805</v>
      </c>
      <c r="X29" s="306">
        <v>61946</v>
      </c>
      <c r="Y29" s="453"/>
      <c r="Z29" s="303"/>
    </row>
    <row r="30" spans="1:30" ht="13.5" customHeight="1" x14ac:dyDescent="0.3">
      <c r="A30" s="299">
        <v>28</v>
      </c>
      <c r="B30" s="304">
        <v>100540</v>
      </c>
      <c r="C30" s="305">
        <v>93401</v>
      </c>
      <c r="D30" s="304">
        <v>65900</v>
      </c>
      <c r="E30" s="304">
        <v>51702</v>
      </c>
      <c r="F30" s="304">
        <v>42628</v>
      </c>
      <c r="G30" s="304">
        <v>40177</v>
      </c>
      <c r="H30" s="304">
        <v>54446</v>
      </c>
      <c r="I30" s="304">
        <v>136810</v>
      </c>
      <c r="J30" s="304">
        <v>93909</v>
      </c>
      <c r="K30" s="304">
        <v>77768</v>
      </c>
      <c r="L30" s="304">
        <v>65573</v>
      </c>
      <c r="M30" s="304">
        <v>58602</v>
      </c>
      <c r="N30" s="304">
        <v>49687</v>
      </c>
      <c r="O30" s="304">
        <v>45266</v>
      </c>
      <c r="P30" s="304">
        <v>44476</v>
      </c>
      <c r="Q30" s="304">
        <v>45850</v>
      </c>
      <c r="R30" s="304">
        <v>41943</v>
      </c>
      <c r="S30" s="304">
        <v>43220</v>
      </c>
      <c r="T30" s="304">
        <v>350585</v>
      </c>
      <c r="U30" s="304">
        <v>68161</v>
      </c>
      <c r="V30" s="304">
        <v>31603</v>
      </c>
      <c r="W30" s="304">
        <v>51187</v>
      </c>
      <c r="X30" s="306">
        <v>59643</v>
      </c>
      <c r="Y30" s="453"/>
      <c r="Z30" s="303"/>
    </row>
    <row r="31" spans="1:30" ht="13.5" customHeight="1" x14ac:dyDescent="0.3">
      <c r="A31" s="299">
        <v>29</v>
      </c>
      <c r="B31" s="304">
        <v>99220</v>
      </c>
      <c r="C31" s="305">
        <v>92175</v>
      </c>
      <c r="D31" s="304">
        <v>65013</v>
      </c>
      <c r="E31" s="304">
        <v>50181</v>
      </c>
      <c r="F31" s="304">
        <v>41930</v>
      </c>
      <c r="G31" s="304">
        <v>40208</v>
      </c>
      <c r="H31" s="304">
        <v>54540</v>
      </c>
      <c r="I31" s="304">
        <v>133897</v>
      </c>
      <c r="J31" s="304">
        <v>90551</v>
      </c>
      <c r="K31" s="304">
        <v>74348</v>
      </c>
      <c r="L31" s="304">
        <v>64560</v>
      </c>
      <c r="M31" s="304">
        <v>57827</v>
      </c>
      <c r="N31" s="304">
        <v>48797</v>
      </c>
      <c r="O31" s="304">
        <v>44998</v>
      </c>
      <c r="P31" s="304">
        <v>42824</v>
      </c>
      <c r="Q31" s="304">
        <v>45685</v>
      </c>
      <c r="R31" s="304">
        <v>41238</v>
      </c>
      <c r="S31" s="304">
        <v>42647</v>
      </c>
      <c r="T31" s="304">
        <v>332222</v>
      </c>
      <c r="U31" s="304">
        <v>66704</v>
      </c>
      <c r="V31" s="304">
        <v>32269</v>
      </c>
      <c r="W31" s="304">
        <v>50574</v>
      </c>
      <c r="X31" s="306">
        <v>59222</v>
      </c>
      <c r="Y31" s="453"/>
      <c r="Z31" s="303"/>
    </row>
    <row r="32" spans="1:30" ht="13.5" customHeight="1" x14ac:dyDescent="0.3">
      <c r="A32" s="299">
        <v>30</v>
      </c>
      <c r="B32" s="304">
        <v>97866</v>
      </c>
      <c r="C32" s="305">
        <v>91634</v>
      </c>
      <c r="D32" s="304">
        <v>65277</v>
      </c>
      <c r="E32" s="304">
        <v>49892</v>
      </c>
      <c r="F32" s="304">
        <v>42082</v>
      </c>
      <c r="G32" s="304">
        <v>39936</v>
      </c>
      <c r="H32" s="304">
        <v>55051</v>
      </c>
      <c r="I32" s="304">
        <v>132316</v>
      </c>
      <c r="J32" s="304">
        <v>89435</v>
      </c>
      <c r="K32" s="304">
        <v>73984</v>
      </c>
      <c r="L32" s="304">
        <v>64037</v>
      </c>
      <c r="M32" s="304">
        <v>58085</v>
      </c>
      <c r="N32" s="304">
        <v>48982</v>
      </c>
      <c r="O32" s="304">
        <v>45119</v>
      </c>
      <c r="P32" s="304">
        <v>43464</v>
      </c>
      <c r="Q32" s="304">
        <v>45963</v>
      </c>
      <c r="R32" s="304">
        <v>41033</v>
      </c>
      <c r="S32" s="304">
        <v>42863</v>
      </c>
      <c r="T32" s="304">
        <v>323187</v>
      </c>
      <c r="U32" s="304">
        <v>66006</v>
      </c>
      <c r="V32" s="304">
        <v>32461</v>
      </c>
      <c r="W32" s="304">
        <v>51187</v>
      </c>
      <c r="X32" s="306">
        <v>59184</v>
      </c>
      <c r="Y32" s="453"/>
      <c r="Z32" s="303"/>
    </row>
    <row r="33" spans="1:26" ht="13.5" customHeight="1" x14ac:dyDescent="0.3">
      <c r="A33" s="299">
        <v>31</v>
      </c>
      <c r="B33" s="304">
        <v>98486</v>
      </c>
      <c r="C33" s="305">
        <v>93762</v>
      </c>
      <c r="D33" s="304">
        <v>66524</v>
      </c>
      <c r="E33" s="304">
        <v>50128</v>
      </c>
      <c r="F33" s="304">
        <v>44744</v>
      </c>
      <c r="G33" s="304">
        <v>42461</v>
      </c>
      <c r="H33" s="304">
        <v>58168</v>
      </c>
      <c r="I33" s="304">
        <v>139959</v>
      </c>
      <c r="J33" s="304">
        <v>94312</v>
      </c>
      <c r="K33" s="304">
        <v>75462</v>
      </c>
      <c r="L33" s="304">
        <v>67065</v>
      </c>
      <c r="M33" s="304">
        <v>61699</v>
      </c>
      <c r="N33" s="304">
        <v>51199</v>
      </c>
      <c r="O33" s="304">
        <v>46953</v>
      </c>
      <c r="P33" s="304">
        <v>45505</v>
      </c>
      <c r="Q33" s="304">
        <v>46457</v>
      </c>
      <c r="R33" s="304">
        <v>41204</v>
      </c>
      <c r="S33" s="304">
        <v>43146</v>
      </c>
      <c r="T33" s="304">
        <v>293078</v>
      </c>
      <c r="U33" s="304">
        <v>65137</v>
      </c>
      <c r="V33" s="304">
        <v>32393</v>
      </c>
      <c r="W33" s="304">
        <v>51464</v>
      </c>
      <c r="X33" s="306">
        <v>59805</v>
      </c>
      <c r="Y33" s="453"/>
      <c r="Z33" s="303"/>
    </row>
    <row r="34" spans="1:26" ht="13.5" customHeight="1" x14ac:dyDescent="0.3">
      <c r="A34" s="299">
        <v>32</v>
      </c>
      <c r="B34" s="304">
        <v>96391</v>
      </c>
      <c r="C34" s="305">
        <v>91716</v>
      </c>
      <c r="D34" s="304">
        <v>64794</v>
      </c>
      <c r="E34" s="304">
        <v>50692</v>
      </c>
      <c r="F34" s="304">
        <v>43125</v>
      </c>
      <c r="G34" s="304">
        <v>40817</v>
      </c>
      <c r="H34" s="304">
        <v>57413</v>
      </c>
      <c r="I34" s="304">
        <v>133176</v>
      </c>
      <c r="J34" s="304">
        <v>89099</v>
      </c>
      <c r="K34" s="304">
        <v>72450</v>
      </c>
      <c r="L34" s="304">
        <v>63577</v>
      </c>
      <c r="M34" s="304">
        <v>58679</v>
      </c>
      <c r="N34" s="304">
        <v>49199</v>
      </c>
      <c r="O34" s="304">
        <v>45087</v>
      </c>
      <c r="P34" s="304">
        <v>43301</v>
      </c>
      <c r="Q34" s="304">
        <v>46819</v>
      </c>
      <c r="R34" s="304">
        <v>41276</v>
      </c>
      <c r="S34" s="304">
        <v>43430</v>
      </c>
      <c r="T34" s="304">
        <v>284299</v>
      </c>
      <c r="U34" s="304">
        <v>60644</v>
      </c>
      <c r="V34" s="304">
        <v>32876</v>
      </c>
      <c r="W34" s="304">
        <v>50931</v>
      </c>
      <c r="X34" s="306">
        <v>59820</v>
      </c>
      <c r="Y34" s="453"/>
      <c r="Z34" s="303"/>
    </row>
    <row r="35" spans="1:26" ht="13.5" customHeight="1" x14ac:dyDescent="0.3">
      <c r="A35" s="299">
        <v>33</v>
      </c>
      <c r="B35" s="305">
        <v>94762</v>
      </c>
      <c r="C35" s="304">
        <v>89003</v>
      </c>
      <c r="D35" s="304">
        <v>64125</v>
      </c>
      <c r="E35" s="304">
        <v>50039</v>
      </c>
      <c r="F35" s="304">
        <v>43624</v>
      </c>
      <c r="G35" s="304">
        <v>39743</v>
      </c>
      <c r="H35" s="304">
        <v>57625</v>
      </c>
      <c r="I35" s="304">
        <v>131710</v>
      </c>
      <c r="J35" s="304">
        <v>88723</v>
      </c>
      <c r="K35" s="304">
        <v>72155</v>
      </c>
      <c r="L35" s="304">
        <v>63252</v>
      </c>
      <c r="M35" s="304">
        <v>58091</v>
      </c>
      <c r="N35" s="304">
        <v>48277</v>
      </c>
      <c r="O35" s="304">
        <v>44575</v>
      </c>
      <c r="P35" s="304">
        <v>42501</v>
      </c>
      <c r="Q35" s="304">
        <v>46215</v>
      </c>
      <c r="R35" s="304">
        <v>40632</v>
      </c>
      <c r="S35" s="304">
        <v>43129</v>
      </c>
      <c r="T35" s="304">
        <v>269146</v>
      </c>
      <c r="U35" s="304">
        <v>57985</v>
      </c>
      <c r="V35" s="304">
        <v>32789</v>
      </c>
      <c r="W35" s="304">
        <v>50766</v>
      </c>
      <c r="X35" s="306">
        <v>58890</v>
      </c>
      <c r="Y35" s="453"/>
      <c r="Z35" s="303"/>
    </row>
    <row r="36" spans="1:26" ht="13.5" customHeight="1" x14ac:dyDescent="0.3">
      <c r="A36" s="299">
        <v>34</v>
      </c>
      <c r="B36" s="305">
        <v>92992</v>
      </c>
      <c r="C36" s="305">
        <v>87291</v>
      </c>
      <c r="D36" s="304">
        <v>62264</v>
      </c>
      <c r="E36" s="304">
        <v>48386</v>
      </c>
      <c r="F36" s="304">
        <v>42672</v>
      </c>
      <c r="G36" s="304">
        <v>39222</v>
      </c>
      <c r="H36" s="304">
        <v>57599</v>
      </c>
      <c r="I36" s="304">
        <v>128774</v>
      </c>
      <c r="J36" s="304">
        <v>86707</v>
      </c>
      <c r="K36" s="304">
        <v>70779</v>
      </c>
      <c r="L36" s="304">
        <v>62258</v>
      </c>
      <c r="M36" s="304">
        <v>56649</v>
      </c>
      <c r="N36" s="304">
        <v>46885</v>
      </c>
      <c r="O36" s="304">
        <v>43668</v>
      </c>
      <c r="P36" s="304">
        <v>42154</v>
      </c>
      <c r="Q36" s="304">
        <v>45561</v>
      </c>
      <c r="R36" s="304">
        <v>40863</v>
      </c>
      <c r="S36" s="304">
        <v>42401</v>
      </c>
      <c r="T36" s="304">
        <v>261915</v>
      </c>
      <c r="U36" s="304">
        <v>55184</v>
      </c>
      <c r="V36" s="304">
        <v>33204</v>
      </c>
      <c r="W36" s="304">
        <v>50749</v>
      </c>
      <c r="X36" s="306">
        <v>58846</v>
      </c>
      <c r="Y36" s="453"/>
      <c r="Z36" s="303"/>
    </row>
    <row r="37" spans="1:26" ht="13.5" customHeight="1" x14ac:dyDescent="0.3">
      <c r="A37" s="299">
        <v>35</v>
      </c>
      <c r="B37" s="305">
        <v>91561</v>
      </c>
      <c r="C37" s="304">
        <v>85900</v>
      </c>
      <c r="D37" s="304">
        <v>61460</v>
      </c>
      <c r="E37" s="304">
        <v>46969</v>
      </c>
      <c r="F37" s="304">
        <v>42395</v>
      </c>
      <c r="G37" s="304">
        <v>39069</v>
      </c>
      <c r="H37" s="304">
        <v>57699</v>
      </c>
      <c r="I37" s="304">
        <v>126508</v>
      </c>
      <c r="J37" s="304">
        <v>86445</v>
      </c>
      <c r="K37" s="304">
        <v>71014</v>
      </c>
      <c r="L37" s="304">
        <v>63312</v>
      </c>
      <c r="M37" s="304">
        <v>57192</v>
      </c>
      <c r="N37" s="304">
        <v>47958</v>
      </c>
      <c r="O37" s="304">
        <v>43207</v>
      </c>
      <c r="P37" s="304">
        <v>41068</v>
      </c>
      <c r="Q37" s="304">
        <v>44211</v>
      </c>
      <c r="R37" s="304">
        <v>40387</v>
      </c>
      <c r="S37" s="304">
        <v>40532</v>
      </c>
      <c r="T37" s="304">
        <v>255976</v>
      </c>
      <c r="U37" s="304">
        <v>54749</v>
      </c>
      <c r="V37" s="304">
        <v>32734</v>
      </c>
      <c r="W37" s="304">
        <v>49005</v>
      </c>
      <c r="X37" s="306">
        <v>57709</v>
      </c>
      <c r="Y37" s="453"/>
      <c r="Z37" s="303"/>
    </row>
    <row r="38" spans="1:26" ht="13.5" customHeight="1" x14ac:dyDescent="0.3">
      <c r="A38" s="299">
        <v>36</v>
      </c>
      <c r="B38" s="305">
        <v>90124</v>
      </c>
      <c r="C38" s="304">
        <v>85009</v>
      </c>
      <c r="D38" s="304">
        <v>60521</v>
      </c>
      <c r="E38" s="304">
        <v>46020</v>
      </c>
      <c r="F38" s="304">
        <v>40635</v>
      </c>
      <c r="G38" s="304">
        <v>37472</v>
      </c>
      <c r="H38" s="304">
        <v>55275</v>
      </c>
      <c r="I38" s="304">
        <v>131195</v>
      </c>
      <c r="J38" s="304">
        <v>88037</v>
      </c>
      <c r="K38" s="304">
        <v>72954</v>
      </c>
      <c r="L38" s="304">
        <v>60298</v>
      </c>
      <c r="M38" s="304">
        <v>54278</v>
      </c>
      <c r="N38" s="304">
        <v>45491</v>
      </c>
      <c r="O38" s="304">
        <v>46953</v>
      </c>
      <c r="P38" s="304">
        <v>42157</v>
      </c>
      <c r="Q38" s="304">
        <v>43968</v>
      </c>
      <c r="R38" s="304">
        <v>40366</v>
      </c>
      <c r="S38" s="304">
        <v>40733</v>
      </c>
      <c r="T38" s="304">
        <v>248428</v>
      </c>
      <c r="U38" s="304">
        <v>50784</v>
      </c>
      <c r="V38" s="304">
        <v>31488</v>
      </c>
      <c r="W38" s="304">
        <v>50145</v>
      </c>
      <c r="X38" s="306">
        <v>57554</v>
      </c>
      <c r="Y38" s="453"/>
      <c r="Z38" s="303"/>
    </row>
    <row r="39" spans="1:26" ht="13.5" customHeight="1" x14ac:dyDescent="0.3">
      <c r="A39" s="299">
        <v>37</v>
      </c>
      <c r="B39" s="305">
        <v>88324</v>
      </c>
      <c r="C39" s="304">
        <v>82581</v>
      </c>
      <c r="D39" s="304">
        <v>58035</v>
      </c>
      <c r="E39" s="304">
        <v>45559</v>
      </c>
      <c r="F39" s="304">
        <v>39219</v>
      </c>
      <c r="G39" s="304">
        <v>36612</v>
      </c>
      <c r="H39" s="304">
        <v>54972</v>
      </c>
      <c r="I39" s="304">
        <v>123278</v>
      </c>
      <c r="J39" s="304">
        <v>80453</v>
      </c>
      <c r="K39" s="304">
        <v>68610</v>
      </c>
      <c r="L39" s="304">
        <v>58916</v>
      </c>
      <c r="M39" s="304">
        <v>52091</v>
      </c>
      <c r="N39" s="304">
        <v>44021</v>
      </c>
      <c r="O39" s="304">
        <v>42338</v>
      </c>
      <c r="P39" s="304">
        <v>39716</v>
      </c>
      <c r="Q39" s="304">
        <v>43990</v>
      </c>
      <c r="R39" s="304">
        <v>38883</v>
      </c>
      <c r="S39" s="304">
        <v>40720</v>
      </c>
      <c r="T39" s="304">
        <v>235743</v>
      </c>
      <c r="U39" s="304">
        <v>75750</v>
      </c>
      <c r="V39" s="304">
        <v>32087</v>
      </c>
      <c r="W39" s="304">
        <v>49429</v>
      </c>
      <c r="X39" s="306">
        <v>56933</v>
      </c>
      <c r="Y39" s="453"/>
      <c r="Z39" s="303"/>
    </row>
    <row r="40" spans="1:26" ht="13.5" customHeight="1" x14ac:dyDescent="0.3">
      <c r="A40" s="299">
        <v>38</v>
      </c>
      <c r="B40" s="305">
        <v>87629</v>
      </c>
      <c r="C40" s="304">
        <v>81150</v>
      </c>
      <c r="D40" s="304">
        <v>57408</v>
      </c>
      <c r="E40" s="304">
        <v>44255</v>
      </c>
      <c r="F40" s="304">
        <v>38435</v>
      </c>
      <c r="G40" s="304">
        <v>36619</v>
      </c>
      <c r="H40" s="304">
        <v>57479</v>
      </c>
      <c r="I40" s="304">
        <v>120162</v>
      </c>
      <c r="J40" s="304">
        <v>81053</v>
      </c>
      <c r="K40" s="304">
        <v>74152</v>
      </c>
      <c r="L40" s="304">
        <v>58290</v>
      </c>
      <c r="M40" s="304">
        <v>51099</v>
      </c>
      <c r="N40" s="304">
        <v>44030</v>
      </c>
      <c r="O40" s="304">
        <v>41822</v>
      </c>
      <c r="P40" s="304">
        <v>38841</v>
      </c>
      <c r="Q40" s="304">
        <v>43035</v>
      </c>
      <c r="R40" s="304">
        <v>38347</v>
      </c>
      <c r="S40" s="304">
        <v>40621</v>
      </c>
      <c r="T40" s="304">
        <v>223349</v>
      </c>
      <c r="U40" s="304">
        <v>68391</v>
      </c>
      <c r="V40" s="304">
        <v>31959</v>
      </c>
      <c r="W40" s="304">
        <v>49481</v>
      </c>
      <c r="X40" s="306">
        <v>58025</v>
      </c>
      <c r="Y40" s="453"/>
      <c r="Z40" s="303"/>
    </row>
    <row r="41" spans="1:26" ht="13.5" customHeight="1" x14ac:dyDescent="0.3">
      <c r="A41" s="299">
        <v>39</v>
      </c>
      <c r="B41" s="305">
        <v>85913</v>
      </c>
      <c r="C41" s="304">
        <v>81049</v>
      </c>
      <c r="D41" s="304">
        <v>56275</v>
      </c>
      <c r="E41" s="304">
        <v>43788</v>
      </c>
      <c r="F41" s="304">
        <v>39243</v>
      </c>
      <c r="G41" s="304">
        <v>38194</v>
      </c>
      <c r="H41" s="304">
        <v>58057</v>
      </c>
      <c r="I41" s="304">
        <v>118788</v>
      </c>
      <c r="J41" s="304">
        <v>79950</v>
      </c>
      <c r="K41" s="304">
        <v>66599</v>
      </c>
      <c r="L41" s="304">
        <v>60871</v>
      </c>
      <c r="M41" s="304">
        <v>52848</v>
      </c>
      <c r="N41" s="304">
        <v>44142</v>
      </c>
      <c r="O41" s="304">
        <v>41601</v>
      </c>
      <c r="P41" s="304">
        <v>38436</v>
      </c>
      <c r="Q41" s="304">
        <v>42499</v>
      </c>
      <c r="R41" s="304">
        <v>38099</v>
      </c>
      <c r="S41" s="304">
        <v>40705</v>
      </c>
      <c r="T41" s="304">
        <v>195644</v>
      </c>
      <c r="U41" s="304">
        <v>61120</v>
      </c>
      <c r="V41" s="304">
        <v>31477</v>
      </c>
      <c r="W41" s="304">
        <v>49396</v>
      </c>
      <c r="X41" s="306">
        <v>60520</v>
      </c>
      <c r="Y41" s="453"/>
      <c r="Z41" s="303"/>
    </row>
    <row r="42" spans="1:26" ht="13.5" customHeight="1" x14ac:dyDescent="0.3">
      <c r="A42" s="299">
        <v>40</v>
      </c>
      <c r="B42" s="305">
        <v>87143</v>
      </c>
      <c r="C42" s="304">
        <v>81716</v>
      </c>
      <c r="D42" s="304">
        <v>56768</v>
      </c>
      <c r="E42" s="304">
        <v>45661</v>
      </c>
      <c r="F42" s="304">
        <v>39267</v>
      </c>
      <c r="G42" s="304">
        <v>38349</v>
      </c>
      <c r="H42" s="304">
        <v>62147</v>
      </c>
      <c r="I42" s="304">
        <v>126091</v>
      </c>
      <c r="J42" s="304">
        <v>83513</v>
      </c>
      <c r="K42" s="304">
        <v>70166</v>
      </c>
      <c r="L42" s="304">
        <v>58489</v>
      </c>
      <c r="M42" s="304">
        <v>55286</v>
      </c>
      <c r="N42" s="304">
        <v>46613</v>
      </c>
      <c r="O42" s="304">
        <v>42968</v>
      </c>
      <c r="P42" s="304">
        <v>39875</v>
      </c>
      <c r="Q42" s="304">
        <v>43716</v>
      </c>
      <c r="R42" s="304">
        <v>38723</v>
      </c>
      <c r="S42" s="304">
        <v>40878</v>
      </c>
      <c r="T42" s="304">
        <v>177965</v>
      </c>
      <c r="U42" s="304">
        <v>55693</v>
      </c>
      <c r="V42" s="304">
        <v>31733</v>
      </c>
      <c r="W42" s="304">
        <v>50245</v>
      </c>
      <c r="X42" s="306">
        <v>61520</v>
      </c>
      <c r="Y42" s="453"/>
      <c r="Z42" s="303"/>
    </row>
    <row r="43" spans="1:26" ht="13.5" customHeight="1" x14ac:dyDescent="0.3">
      <c r="A43" s="299">
        <v>41</v>
      </c>
      <c r="B43" s="305">
        <v>87717</v>
      </c>
      <c r="C43" s="304">
        <v>81757</v>
      </c>
      <c r="D43" s="304">
        <v>57208</v>
      </c>
      <c r="E43" s="304">
        <v>45278</v>
      </c>
      <c r="F43" s="304">
        <v>39485</v>
      </c>
      <c r="G43" s="304">
        <v>38122</v>
      </c>
      <c r="H43" s="304">
        <v>63766</v>
      </c>
      <c r="I43" s="304">
        <v>121359</v>
      </c>
      <c r="J43" s="304">
        <v>80598</v>
      </c>
      <c r="K43" s="304">
        <v>70900</v>
      </c>
      <c r="L43" s="304">
        <v>59491</v>
      </c>
      <c r="M43" s="304">
        <v>55232</v>
      </c>
      <c r="N43" s="304">
        <v>44883</v>
      </c>
      <c r="O43" s="304">
        <v>42974</v>
      </c>
      <c r="P43" s="304">
        <v>39434</v>
      </c>
      <c r="Q43" s="304">
        <v>44203</v>
      </c>
      <c r="R43" s="304">
        <v>39731</v>
      </c>
      <c r="S43" s="304">
        <v>41958</v>
      </c>
      <c r="T43" s="304">
        <v>166202</v>
      </c>
      <c r="U43" s="304">
        <v>51644</v>
      </c>
      <c r="V43" s="304">
        <v>32793</v>
      </c>
      <c r="W43" s="304">
        <v>51074</v>
      </c>
      <c r="X43" s="306">
        <v>61376</v>
      </c>
      <c r="Y43" s="453"/>
      <c r="Z43" s="303"/>
    </row>
    <row r="44" spans="1:26" ht="13.5" customHeight="1" x14ac:dyDescent="0.3">
      <c r="A44" s="299">
        <v>42</v>
      </c>
      <c r="B44" s="305">
        <v>88581</v>
      </c>
      <c r="C44" s="304">
        <v>84787</v>
      </c>
      <c r="D44" s="304">
        <v>57713</v>
      </c>
      <c r="E44" s="304">
        <v>45856</v>
      </c>
      <c r="F44" s="304">
        <v>41711</v>
      </c>
      <c r="G44" s="304">
        <v>41218</v>
      </c>
      <c r="H44" s="304">
        <v>66653</v>
      </c>
      <c r="I44" s="304">
        <v>122370</v>
      </c>
      <c r="J44" s="304">
        <v>81590</v>
      </c>
      <c r="K44" s="304">
        <v>72064</v>
      </c>
      <c r="L44" s="304">
        <v>61160</v>
      </c>
      <c r="M44" s="304">
        <v>55775</v>
      </c>
      <c r="N44" s="304">
        <v>47024</v>
      </c>
      <c r="O44" s="304">
        <v>43652</v>
      </c>
      <c r="P44" s="304">
        <v>40327</v>
      </c>
      <c r="Q44" s="304">
        <v>45339</v>
      </c>
      <c r="R44" s="304">
        <v>40757</v>
      </c>
      <c r="S44" s="304">
        <v>43232</v>
      </c>
      <c r="T44" s="304">
        <v>154206</v>
      </c>
      <c r="U44" s="304">
        <v>48084</v>
      </c>
      <c r="V44" s="304">
        <v>33427</v>
      </c>
      <c r="W44" s="304">
        <v>52138</v>
      </c>
      <c r="X44" s="306">
        <v>57341</v>
      </c>
      <c r="Y44" s="453"/>
      <c r="Z44" s="303"/>
    </row>
    <row r="45" spans="1:26" ht="13.5" customHeight="1" x14ac:dyDescent="0.3">
      <c r="A45" s="299">
        <v>43</v>
      </c>
      <c r="B45" s="305">
        <v>92595</v>
      </c>
      <c r="C45" s="304">
        <v>87222</v>
      </c>
      <c r="D45" s="304">
        <v>60142</v>
      </c>
      <c r="E45" s="304">
        <v>47699</v>
      </c>
      <c r="F45" s="304">
        <v>42827</v>
      </c>
      <c r="G45" s="304">
        <v>42402</v>
      </c>
      <c r="H45" s="304">
        <v>69542</v>
      </c>
      <c r="I45" s="304">
        <v>124202</v>
      </c>
      <c r="J45" s="304">
        <v>85042</v>
      </c>
      <c r="K45" s="304">
        <v>73332</v>
      </c>
      <c r="L45" s="304">
        <v>63295</v>
      </c>
      <c r="M45" s="304">
        <v>57194</v>
      </c>
      <c r="N45" s="304">
        <v>49051</v>
      </c>
      <c r="O45" s="304">
        <v>45730</v>
      </c>
      <c r="P45" s="304">
        <v>42139</v>
      </c>
      <c r="Q45" s="304">
        <v>46059</v>
      </c>
      <c r="R45" s="304">
        <v>42100</v>
      </c>
      <c r="S45" s="304">
        <v>44325</v>
      </c>
      <c r="T45" s="304">
        <v>149702</v>
      </c>
      <c r="U45" s="304">
        <v>47969</v>
      </c>
      <c r="V45" s="304">
        <v>34136</v>
      </c>
      <c r="W45" s="304">
        <v>53013</v>
      </c>
      <c r="X45" s="306">
        <v>57780</v>
      </c>
      <c r="Y45" s="453"/>
      <c r="Z45" s="303"/>
    </row>
    <row r="46" spans="1:26" ht="13.5" customHeight="1" x14ac:dyDescent="0.3">
      <c r="A46" s="299">
        <v>44</v>
      </c>
      <c r="B46" s="305">
        <v>99607</v>
      </c>
      <c r="C46" s="304">
        <v>89921</v>
      </c>
      <c r="D46" s="304">
        <v>61825</v>
      </c>
      <c r="E46" s="304">
        <v>49044</v>
      </c>
      <c r="F46" s="304">
        <v>46892</v>
      </c>
      <c r="G46" s="304">
        <v>45953</v>
      </c>
      <c r="H46" s="304">
        <v>75757</v>
      </c>
      <c r="I46" s="304">
        <v>133478</v>
      </c>
      <c r="J46" s="304">
        <v>89559</v>
      </c>
      <c r="K46" s="304">
        <v>74442</v>
      </c>
      <c r="L46" s="304">
        <v>69420</v>
      </c>
      <c r="M46" s="304">
        <v>62033</v>
      </c>
      <c r="N46" s="304">
        <v>52266</v>
      </c>
      <c r="O46" s="304">
        <v>49350</v>
      </c>
      <c r="P46" s="304">
        <v>43832</v>
      </c>
      <c r="Q46" s="304">
        <v>47241</v>
      </c>
      <c r="R46" s="304">
        <v>44524</v>
      </c>
      <c r="S46" s="304">
        <v>46159</v>
      </c>
      <c r="T46" s="304">
        <v>144967</v>
      </c>
      <c r="U46" s="304">
        <v>48241</v>
      </c>
      <c r="V46" s="304">
        <v>36274</v>
      </c>
      <c r="W46" s="304">
        <v>51532</v>
      </c>
      <c r="X46" s="306">
        <v>58732</v>
      </c>
      <c r="Y46" s="453"/>
      <c r="Z46" s="303"/>
    </row>
    <row r="47" spans="1:26" ht="13.5" customHeight="1" x14ac:dyDescent="0.3">
      <c r="A47" s="299">
        <v>45</v>
      </c>
      <c r="B47" s="305">
        <v>102167</v>
      </c>
      <c r="C47" s="304">
        <v>92990</v>
      </c>
      <c r="D47" s="304">
        <v>63688</v>
      </c>
      <c r="E47" s="304">
        <v>54522</v>
      </c>
      <c r="F47" s="304">
        <v>50239</v>
      </c>
      <c r="G47" s="304">
        <v>47440</v>
      </c>
      <c r="H47" s="304">
        <v>80481</v>
      </c>
      <c r="I47" s="304">
        <v>129586</v>
      </c>
      <c r="J47" s="304">
        <v>87877</v>
      </c>
      <c r="K47" s="304">
        <v>79705</v>
      </c>
      <c r="L47" s="304">
        <v>67306</v>
      </c>
      <c r="M47" s="304">
        <v>61701</v>
      </c>
      <c r="N47" s="304">
        <v>52002</v>
      </c>
      <c r="O47" s="304">
        <v>49366</v>
      </c>
      <c r="P47" s="304">
        <v>45559</v>
      </c>
      <c r="Q47" s="304">
        <v>50002</v>
      </c>
      <c r="R47" s="304">
        <v>46365</v>
      </c>
      <c r="S47" s="304">
        <v>48226</v>
      </c>
      <c r="T47" s="304">
        <v>143910</v>
      </c>
      <c r="U47" s="304">
        <v>44679</v>
      </c>
      <c r="V47" s="304">
        <v>35757</v>
      </c>
      <c r="W47" s="304">
        <v>57171</v>
      </c>
      <c r="X47" s="306">
        <v>65763</v>
      </c>
      <c r="Y47" s="453"/>
      <c r="Z47" s="303"/>
    </row>
    <row r="48" spans="1:26" ht="13.5" customHeight="1" x14ac:dyDescent="0.3">
      <c r="A48" s="299">
        <v>46</v>
      </c>
      <c r="B48" s="305">
        <v>106360</v>
      </c>
      <c r="C48" s="304">
        <v>94612</v>
      </c>
      <c r="D48" s="304">
        <v>66174</v>
      </c>
      <c r="E48" s="304">
        <v>54613</v>
      </c>
      <c r="F48" s="304">
        <v>51072</v>
      </c>
      <c r="G48" s="304">
        <v>49173</v>
      </c>
      <c r="H48" s="304">
        <v>85588</v>
      </c>
      <c r="I48" s="304">
        <v>131941</v>
      </c>
      <c r="J48" s="304">
        <v>91600</v>
      </c>
      <c r="K48" s="304">
        <v>80353</v>
      </c>
      <c r="L48" s="304">
        <v>68308</v>
      </c>
      <c r="M48" s="304">
        <v>64029</v>
      </c>
      <c r="N48" s="304">
        <v>54842</v>
      </c>
      <c r="O48" s="304">
        <v>51311</v>
      </c>
      <c r="P48" s="304">
        <v>46951</v>
      </c>
      <c r="Q48" s="304">
        <v>51589</v>
      </c>
      <c r="R48" s="304">
        <v>47888</v>
      </c>
      <c r="S48" s="304">
        <v>51048</v>
      </c>
      <c r="T48" s="304">
        <v>151308</v>
      </c>
      <c r="U48" s="304">
        <v>47581</v>
      </c>
      <c r="V48" s="304">
        <v>40696</v>
      </c>
      <c r="W48" s="304">
        <v>49481</v>
      </c>
      <c r="X48" s="306">
        <v>67521</v>
      </c>
      <c r="Y48" s="453"/>
      <c r="Z48" s="303"/>
    </row>
    <row r="49" spans="1:26" ht="13.5" customHeight="1" x14ac:dyDescent="0.3">
      <c r="A49" s="299">
        <v>47</v>
      </c>
      <c r="B49" s="305">
        <v>104560</v>
      </c>
      <c r="C49" s="304">
        <v>96750</v>
      </c>
      <c r="D49" s="304">
        <v>66515</v>
      </c>
      <c r="E49" s="304">
        <v>55241</v>
      </c>
      <c r="F49" s="304">
        <v>57032</v>
      </c>
      <c r="G49" s="304">
        <v>55936</v>
      </c>
      <c r="H49" s="304">
        <v>87769</v>
      </c>
      <c r="I49" s="304">
        <v>134960</v>
      </c>
      <c r="J49" s="304">
        <v>88143</v>
      </c>
      <c r="K49" s="304">
        <v>82288</v>
      </c>
      <c r="L49" s="304">
        <v>80065</v>
      </c>
      <c r="M49" s="304">
        <v>62682</v>
      </c>
      <c r="N49" s="304">
        <v>55231</v>
      </c>
      <c r="O49" s="304">
        <v>51528</v>
      </c>
      <c r="P49" s="304">
        <v>47692</v>
      </c>
      <c r="Q49" s="304">
        <v>57671</v>
      </c>
      <c r="R49" s="304">
        <v>54141</v>
      </c>
      <c r="S49" s="304">
        <v>52680</v>
      </c>
      <c r="T49" s="304">
        <v>154366</v>
      </c>
      <c r="U49" s="304">
        <v>40145</v>
      </c>
      <c r="V49" s="304">
        <v>36455</v>
      </c>
      <c r="W49" s="304">
        <v>63457</v>
      </c>
      <c r="X49" s="306">
        <v>67724</v>
      </c>
      <c r="Y49" s="453"/>
      <c r="Z49" s="303"/>
    </row>
    <row r="50" spans="1:26" ht="13.5" customHeight="1" x14ac:dyDescent="0.3">
      <c r="A50" s="299">
        <v>48</v>
      </c>
      <c r="B50" s="305">
        <v>115581</v>
      </c>
      <c r="C50" s="304">
        <v>105887</v>
      </c>
      <c r="D50" s="304">
        <v>72701</v>
      </c>
      <c r="E50" s="304">
        <v>60041</v>
      </c>
      <c r="F50" s="304">
        <v>65286</v>
      </c>
      <c r="G50" s="304">
        <v>57505</v>
      </c>
      <c r="H50" s="304">
        <v>104133</v>
      </c>
      <c r="I50" s="304">
        <v>147724</v>
      </c>
      <c r="J50" s="304">
        <v>106518</v>
      </c>
      <c r="K50" s="304">
        <v>93769</v>
      </c>
      <c r="L50" s="304">
        <v>79808</v>
      </c>
      <c r="M50" s="304">
        <v>73397</v>
      </c>
      <c r="N50" s="304">
        <v>64999</v>
      </c>
      <c r="O50" s="304">
        <v>59258</v>
      </c>
      <c r="P50" s="304">
        <v>53880</v>
      </c>
      <c r="Q50" s="304">
        <v>57303</v>
      </c>
      <c r="R50" s="304">
        <v>54704</v>
      </c>
      <c r="S50" s="304">
        <v>59607</v>
      </c>
      <c r="T50" s="304">
        <v>165872</v>
      </c>
      <c r="U50" s="304">
        <v>52133</v>
      </c>
      <c r="V50" s="304">
        <v>48176</v>
      </c>
      <c r="W50" s="304">
        <v>63137</v>
      </c>
      <c r="X50" s="306">
        <v>74618</v>
      </c>
      <c r="Y50" s="453"/>
      <c r="Z50" s="303"/>
    </row>
    <row r="51" spans="1:26" ht="13.5" customHeight="1" x14ac:dyDescent="0.3">
      <c r="A51" s="299">
        <v>49</v>
      </c>
      <c r="B51" s="305">
        <v>112158</v>
      </c>
      <c r="C51" s="304">
        <v>104025</v>
      </c>
      <c r="D51" s="304">
        <v>74227</v>
      </c>
      <c r="E51" s="304">
        <v>63281</v>
      </c>
      <c r="F51" s="304">
        <v>57665</v>
      </c>
      <c r="G51" s="304">
        <v>59319</v>
      </c>
      <c r="H51" s="304">
        <v>101134</v>
      </c>
      <c r="I51" s="304">
        <v>146697</v>
      </c>
      <c r="J51" s="304">
        <v>105337</v>
      </c>
      <c r="K51" s="304">
        <v>93391</v>
      </c>
      <c r="L51" s="304">
        <v>78364</v>
      </c>
      <c r="M51" s="304">
        <v>72792</v>
      </c>
      <c r="N51" s="304">
        <v>63542</v>
      </c>
      <c r="O51" s="304">
        <v>61713</v>
      </c>
      <c r="P51" s="304">
        <v>54853</v>
      </c>
      <c r="Q51" s="304">
        <v>58289</v>
      </c>
      <c r="R51" s="304">
        <v>55449</v>
      </c>
      <c r="S51" s="304">
        <v>59125</v>
      </c>
      <c r="T51" s="304">
        <v>163359</v>
      </c>
      <c r="U51" s="304">
        <v>48849</v>
      </c>
      <c r="V51" s="304">
        <v>49569</v>
      </c>
      <c r="W51" s="304">
        <v>64944</v>
      </c>
      <c r="X51" s="306">
        <v>73420</v>
      </c>
      <c r="Y51" s="453"/>
      <c r="Z51" s="303"/>
    </row>
    <row r="52" spans="1:26" ht="13.5" customHeight="1" x14ac:dyDescent="0.3">
      <c r="A52" s="299">
        <v>50</v>
      </c>
      <c r="B52" s="305">
        <v>113298</v>
      </c>
      <c r="C52" s="304">
        <v>102761</v>
      </c>
      <c r="D52" s="304">
        <v>74697</v>
      </c>
      <c r="E52" s="304">
        <v>61235</v>
      </c>
      <c r="F52" s="304">
        <v>60251</v>
      </c>
      <c r="G52" s="304">
        <v>58977</v>
      </c>
      <c r="H52" s="304">
        <v>104058</v>
      </c>
      <c r="I52" s="304">
        <v>143091</v>
      </c>
      <c r="J52" s="304">
        <v>100703</v>
      </c>
      <c r="K52" s="304">
        <v>90587</v>
      </c>
      <c r="L52" s="304">
        <v>78718</v>
      </c>
      <c r="M52" s="304">
        <v>72356</v>
      </c>
      <c r="N52" s="304">
        <v>63507</v>
      </c>
      <c r="O52" s="304">
        <v>60972</v>
      </c>
      <c r="P52" s="304">
        <v>55837</v>
      </c>
      <c r="Q52" s="304">
        <v>59705</v>
      </c>
      <c r="R52" s="304">
        <v>57778</v>
      </c>
      <c r="S52" s="304">
        <v>60185</v>
      </c>
      <c r="T52" s="304">
        <v>159473</v>
      </c>
      <c r="U52" s="304">
        <v>49879</v>
      </c>
      <c r="V52" s="304">
        <v>51322</v>
      </c>
      <c r="W52" s="304">
        <v>64837</v>
      </c>
      <c r="X52" s="306">
        <v>73931</v>
      </c>
      <c r="Y52" s="453"/>
      <c r="Z52" s="303"/>
    </row>
    <row r="53" spans="1:26" ht="13.5" customHeight="1" x14ac:dyDescent="0.3">
      <c r="A53" s="299">
        <v>51</v>
      </c>
      <c r="B53" s="305">
        <v>113071</v>
      </c>
      <c r="C53" s="304">
        <v>102116</v>
      </c>
      <c r="D53" s="304">
        <v>74234</v>
      </c>
      <c r="E53" s="304">
        <v>62354</v>
      </c>
      <c r="F53" s="304">
        <v>60997</v>
      </c>
      <c r="G53" s="304">
        <v>61452</v>
      </c>
      <c r="H53" s="304">
        <v>119718</v>
      </c>
      <c r="I53" s="304">
        <v>142392</v>
      </c>
      <c r="J53" s="304">
        <v>98879</v>
      </c>
      <c r="K53" s="304">
        <v>92806</v>
      </c>
      <c r="L53" s="304">
        <v>82182</v>
      </c>
      <c r="M53" s="304">
        <v>72850</v>
      </c>
      <c r="N53" s="304">
        <v>62638</v>
      </c>
      <c r="O53" s="304">
        <v>59480</v>
      </c>
      <c r="P53" s="304">
        <v>58000</v>
      </c>
      <c r="Q53" s="304">
        <v>61779</v>
      </c>
      <c r="R53" s="304">
        <v>59388</v>
      </c>
      <c r="S53" s="304">
        <v>61118</v>
      </c>
      <c r="T53" s="304">
        <v>166088</v>
      </c>
      <c r="U53" s="304">
        <v>47569</v>
      </c>
      <c r="V53" s="304">
        <v>52787</v>
      </c>
      <c r="W53" s="304">
        <v>64196</v>
      </c>
      <c r="X53" s="306">
        <v>75000</v>
      </c>
      <c r="Y53" s="453"/>
      <c r="Z53" s="303"/>
    </row>
    <row r="54" spans="1:26" ht="13.5" customHeight="1" x14ac:dyDescent="0.3">
      <c r="A54" s="299">
        <v>52</v>
      </c>
      <c r="B54" s="305">
        <v>129641</v>
      </c>
      <c r="C54" s="304">
        <v>115064</v>
      </c>
      <c r="D54" s="304">
        <v>81159</v>
      </c>
      <c r="E54" s="304">
        <v>66684</v>
      </c>
      <c r="F54" s="304">
        <v>70951</v>
      </c>
      <c r="G54" s="304">
        <v>72910</v>
      </c>
      <c r="H54" s="304">
        <v>136579</v>
      </c>
      <c r="I54" s="304">
        <v>152712</v>
      </c>
      <c r="J54" s="304">
        <v>106692</v>
      </c>
      <c r="K54" s="304">
        <v>96878</v>
      </c>
      <c r="L54" s="304">
        <v>91594</v>
      </c>
      <c r="M54" s="304">
        <v>82850</v>
      </c>
      <c r="N54" s="304">
        <v>71850</v>
      </c>
      <c r="O54" s="304">
        <v>66711</v>
      </c>
      <c r="P54" s="304">
        <v>60528</v>
      </c>
      <c r="Q54" s="304">
        <v>67245</v>
      </c>
      <c r="R54" s="304">
        <v>66843</v>
      </c>
      <c r="S54" s="304">
        <v>69967</v>
      </c>
      <c r="T54" s="304">
        <v>179733</v>
      </c>
      <c r="U54" s="304">
        <v>53094</v>
      </c>
      <c r="V54" s="304">
        <v>57096</v>
      </c>
      <c r="W54" s="304">
        <v>71365</v>
      </c>
      <c r="X54" s="306">
        <v>85429</v>
      </c>
      <c r="Y54" s="453"/>
      <c r="Z54" s="303"/>
    </row>
    <row r="55" spans="1:26" ht="13.5" customHeight="1" thickBot="1" x14ac:dyDescent="0.35">
      <c r="A55" s="309">
        <v>53</v>
      </c>
      <c r="B55" s="310"/>
      <c r="C55" s="311"/>
      <c r="D55" s="311"/>
      <c r="E55" s="311">
        <v>71855</v>
      </c>
      <c r="F55" s="311"/>
      <c r="G55" s="312"/>
      <c r="H55" s="312"/>
      <c r="I55" s="312"/>
      <c r="J55" s="312"/>
      <c r="K55" s="313">
        <v>107596</v>
      </c>
      <c r="L55" s="313"/>
      <c r="M55" s="313"/>
      <c r="N55" s="313"/>
      <c r="O55" s="313"/>
      <c r="P55" s="313">
        <v>62129</v>
      </c>
      <c r="Q55" s="313"/>
      <c r="R55" s="313"/>
      <c r="S55" s="313"/>
      <c r="T55" s="313"/>
      <c r="U55" s="313"/>
      <c r="V55" s="313">
        <v>59766</v>
      </c>
      <c r="W55" s="313"/>
      <c r="X55" s="314"/>
      <c r="Y55" s="455"/>
      <c r="Z55" s="315"/>
    </row>
  </sheetData>
  <mergeCells count="1">
    <mergeCell ref="S1:Z1"/>
  </mergeCells>
  <phoneticPr fontId="5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AB9" sqref="AB9"/>
    </sheetView>
  </sheetViews>
  <sheetFormatPr defaultRowHeight="14.4" x14ac:dyDescent="0.3"/>
  <sheetData>
    <row r="7" spans="19:19" x14ac:dyDescent="0.3">
      <c r="S7" t="s">
        <v>250</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O45" activePane="bottomRight" state="frozen"/>
      <selection activeCell="ZM5" sqref="ZM5"/>
      <selection pane="topRight" activeCell="ZM5" sqref="ZM5"/>
      <selection pane="bottomLeft" activeCell="ZM5" sqref="ZM5"/>
      <selection pane="bottomRight" activeCell="AB57" sqref="AB57"/>
    </sheetView>
  </sheetViews>
  <sheetFormatPr defaultColWidth="9.109375" defaultRowHeight="14.4" x14ac:dyDescent="0.3"/>
  <cols>
    <col min="1" max="1" width="22.88671875" style="180" customWidth="1"/>
    <col min="2" max="13" width="11.6640625" style="115" hidden="1" customWidth="1"/>
    <col min="14" max="14" width="8.5546875" style="115" hidden="1" customWidth="1"/>
    <col min="15" max="17" width="8.5546875" style="115" bestFit="1" customWidth="1"/>
    <col min="18" max="18" width="7.5546875" style="115" bestFit="1" customWidth="1"/>
    <col min="19" max="23" width="11.6640625" style="115" customWidth="1"/>
    <col min="24" max="25" width="14.44140625" style="115" customWidth="1"/>
    <col min="26" max="26" width="16.33203125" style="115" customWidth="1"/>
    <col min="27" max="27" width="9.109375" style="153" customWidth="1"/>
    <col min="28" max="28" width="10.5546875" style="115" bestFit="1" customWidth="1"/>
    <col min="29" max="16384" width="9.109375" style="115"/>
  </cols>
  <sheetData>
    <row r="1" spans="1:28" ht="57.6" x14ac:dyDescent="0.3">
      <c r="A1" s="336" t="s">
        <v>262</v>
      </c>
      <c r="B1" s="152"/>
      <c r="C1" s="152"/>
      <c r="D1" s="152"/>
      <c r="E1" s="152"/>
      <c r="F1" s="152"/>
      <c r="G1" s="152"/>
      <c r="H1" s="152"/>
      <c r="I1" s="152"/>
      <c r="J1" s="152"/>
      <c r="K1" s="152"/>
      <c r="L1" s="152"/>
      <c r="M1" s="152"/>
      <c r="N1" s="152"/>
      <c r="O1" s="152"/>
      <c r="P1" s="152"/>
      <c r="Q1" s="152"/>
      <c r="R1" s="152"/>
      <c r="S1" s="152"/>
      <c r="T1" s="152"/>
      <c r="U1" s="152"/>
      <c r="V1" s="152"/>
      <c r="W1" s="152"/>
      <c r="X1" s="152"/>
      <c r="Y1" s="152"/>
      <c r="Z1" s="408"/>
    </row>
    <row r="2" spans="1:28" ht="15" customHeight="1" thickBot="1" x14ac:dyDescent="0.35">
      <c r="A2" s="329" t="s">
        <v>257</v>
      </c>
      <c r="B2" s="330" t="s">
        <v>202</v>
      </c>
      <c r="C2" s="330" t="s">
        <v>203</v>
      </c>
      <c r="D2" s="330" t="s">
        <v>204</v>
      </c>
      <c r="E2" s="330" t="s">
        <v>205</v>
      </c>
      <c r="F2" s="330" t="s">
        <v>206</v>
      </c>
      <c r="G2" s="330" t="s">
        <v>207</v>
      </c>
      <c r="H2" s="330" t="s">
        <v>208</v>
      </c>
      <c r="I2" s="330" t="s">
        <v>209</v>
      </c>
      <c r="J2" s="330" t="s">
        <v>210</v>
      </c>
      <c r="K2" s="330" t="s">
        <v>232</v>
      </c>
      <c r="L2" s="330" t="s">
        <v>235</v>
      </c>
      <c r="M2" s="330" t="s">
        <v>237</v>
      </c>
      <c r="N2" s="330" t="s">
        <v>238</v>
      </c>
      <c r="O2" s="330" t="s">
        <v>240</v>
      </c>
      <c r="P2" s="330" t="s">
        <v>241</v>
      </c>
      <c r="Q2" s="330" t="s">
        <v>242</v>
      </c>
      <c r="R2" s="331" t="s">
        <v>244</v>
      </c>
      <c r="S2" s="331" t="s">
        <v>245</v>
      </c>
      <c r="T2" s="331" t="s">
        <v>247</v>
      </c>
      <c r="U2" s="331" t="s">
        <v>251</v>
      </c>
      <c r="V2" s="331" t="s">
        <v>252</v>
      </c>
      <c r="W2" s="331" t="s">
        <v>255</v>
      </c>
      <c r="X2" s="332" t="s">
        <v>258</v>
      </c>
      <c r="Y2" s="332" t="s">
        <v>270</v>
      </c>
      <c r="Z2" s="333" t="s">
        <v>12</v>
      </c>
      <c r="AB2" s="148"/>
    </row>
    <row r="3" spans="1:28" ht="15" customHeight="1" x14ac:dyDescent="0.3">
      <c r="A3" s="323">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50">
        <f>AVERAGE('Table Initial Claims'!W52:W54,'Table Initial Claims'!X3)</f>
        <v>7207</v>
      </c>
      <c r="Y3" s="250">
        <f>AVERAGE('Table Initial Claims'!X52:X54,'Table Initial Claims'!Y3)</f>
        <v>8023.75</v>
      </c>
      <c r="Z3" s="159">
        <v>45298</v>
      </c>
    </row>
    <row r="4" spans="1:28" ht="15" customHeight="1" x14ac:dyDescent="0.3">
      <c r="A4" s="323">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50">
        <f>AVERAGE('Table Initial Claims'!W53:W54,'Table Initial Claims'!X3:X4)</f>
        <v>7110.25</v>
      </c>
      <c r="Y4" s="250"/>
      <c r="Z4" s="159"/>
    </row>
    <row r="5" spans="1:28" ht="15" customHeight="1" x14ac:dyDescent="0.3">
      <c r="A5" s="323">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50">
        <f>AVERAGE('Table Initial Claims'!W54,'Table Initial Claims'!X3:X5)</f>
        <v>7065.25</v>
      </c>
      <c r="Y5" s="250"/>
      <c r="Z5" s="159"/>
    </row>
    <row r="6" spans="1:28" ht="15" customHeight="1" x14ac:dyDescent="0.3">
      <c r="A6" s="323">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50">
        <f>AVERAGE('Table Initial Claims'!X3:X6)</f>
        <v>6351.25</v>
      </c>
      <c r="Y6" s="250"/>
      <c r="Z6" s="159"/>
    </row>
    <row r="7" spans="1:28" ht="15" customHeight="1" x14ac:dyDescent="0.3">
      <c r="A7" s="323">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50">
        <f>AVERAGE('Table Initial Claims'!X4:X7)</f>
        <v>6147.25</v>
      </c>
      <c r="Y7" s="250"/>
      <c r="Z7" s="159"/>
    </row>
    <row r="8" spans="1:28" ht="15" customHeight="1" x14ac:dyDescent="0.3">
      <c r="A8" s="323">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50">
        <f>AVERAGE('Table Initial Claims'!X5:X8)</f>
        <v>5744.25</v>
      </c>
      <c r="Y8" s="250"/>
      <c r="Z8" s="159"/>
    </row>
    <row r="9" spans="1:28" ht="15" customHeight="1" x14ac:dyDescent="0.3">
      <c r="A9" s="323">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50">
        <f>AVERAGE('Table Initial Claims'!X6:X9)</f>
        <v>5263</v>
      </c>
      <c r="Y9" s="250"/>
      <c r="Z9" s="159"/>
    </row>
    <row r="10" spans="1:28" ht="15" customHeight="1" x14ac:dyDescent="0.3">
      <c r="A10" s="323">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50">
        <f>AVERAGE('Table Initial Claims'!X7:X10)</f>
        <v>5204.75</v>
      </c>
      <c r="Y10" s="250"/>
      <c r="Z10" s="159"/>
    </row>
    <row r="11" spans="1:28" ht="15" customHeight="1" x14ac:dyDescent="0.3">
      <c r="A11" s="323">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50">
        <f>AVERAGE('Table Initial Claims'!X8:X11)</f>
        <v>5186.75</v>
      </c>
      <c r="Y11" s="250"/>
      <c r="Z11" s="159"/>
    </row>
    <row r="12" spans="1:28" ht="15" customHeight="1" x14ac:dyDescent="0.3">
      <c r="A12" s="323">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50">
        <f>AVERAGE('Table Initial Claims'!X9:X12)</f>
        <v>5112.75</v>
      </c>
      <c r="Y12" s="250"/>
      <c r="Z12" s="159"/>
    </row>
    <row r="13" spans="1:28" ht="15" customHeight="1" x14ac:dyDescent="0.3">
      <c r="A13" s="323">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50">
        <f>AVERAGE('Table Initial Claims'!X10:X13)</f>
        <v>5109.5</v>
      </c>
      <c r="Y13" s="250"/>
      <c r="Z13" s="159"/>
    </row>
    <row r="14" spans="1:28" ht="15" customHeight="1" x14ac:dyDescent="0.3">
      <c r="A14" s="324">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50">
        <f>AVERAGE('Table Initial Claims'!X11:X14)</f>
        <v>5043.75</v>
      </c>
      <c r="Y14" s="250"/>
      <c r="Z14" s="159"/>
    </row>
    <row r="15" spans="1:28" ht="15" customHeight="1" x14ac:dyDescent="0.3">
      <c r="A15" s="323">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50">
        <f>AVERAGE('Table Initial Claims'!X12:X15)</f>
        <v>5109.25</v>
      </c>
      <c r="Y15" s="250"/>
      <c r="Z15" s="159"/>
    </row>
    <row r="16" spans="1:28" ht="15" customHeight="1" x14ac:dyDescent="0.3">
      <c r="A16" s="323">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50">
        <f>AVERAGE('Table Initial Claims'!X13:X16)</f>
        <v>5234.75</v>
      </c>
      <c r="Y16" s="250"/>
      <c r="Z16" s="159"/>
    </row>
    <row r="17" spans="1:28" ht="15" customHeight="1" x14ac:dyDescent="0.3">
      <c r="A17" s="323">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50">
        <f>AVERAGE('Table Initial Claims'!X14:X17)</f>
        <v>5241.75</v>
      </c>
      <c r="Y17" s="250"/>
      <c r="Z17" s="159"/>
    </row>
    <row r="18" spans="1:28" ht="15" customHeight="1" x14ac:dyDescent="0.3">
      <c r="A18" s="323">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50">
        <f>AVERAGE('Table Initial Claims'!X15:X18)</f>
        <v>5206.5</v>
      </c>
      <c r="Y18" s="250"/>
      <c r="Z18" s="159"/>
      <c r="AB18" s="154"/>
    </row>
    <row r="19" spans="1:28" ht="15" customHeight="1" x14ac:dyDescent="0.3">
      <c r="A19" s="323">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50">
        <f>AVERAGE('Table Initial Claims'!X16:X19)</f>
        <v>5042.5</v>
      </c>
      <c r="Y19" s="250"/>
      <c r="Z19" s="159"/>
      <c r="AB19" s="154"/>
    </row>
    <row r="20" spans="1:28" ht="15" customHeight="1" x14ac:dyDescent="0.3">
      <c r="A20" s="323">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50">
        <f>AVERAGE('Table Initial Claims'!X17:X20)</f>
        <v>4981.25</v>
      </c>
      <c r="Y20" s="250"/>
      <c r="Z20" s="159"/>
    </row>
    <row r="21" spans="1:28" ht="15" customHeight="1" x14ac:dyDescent="0.3">
      <c r="A21" s="323">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50">
        <f>AVERAGE('Table Initial Claims'!X18:X21)</f>
        <v>4987</v>
      </c>
      <c r="Y21" s="250"/>
      <c r="Z21" s="159"/>
    </row>
    <row r="22" spans="1:28" ht="15" customHeight="1" x14ac:dyDescent="0.3">
      <c r="A22" s="323">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50">
        <f>AVERAGE('Table Initial Claims'!X19:X22)</f>
        <v>5033.25</v>
      </c>
      <c r="Y22" s="250"/>
      <c r="Z22" s="159"/>
    </row>
    <row r="23" spans="1:28" ht="15" customHeight="1" x14ac:dyDescent="0.3">
      <c r="A23" s="323">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50">
        <f>AVERAGE('Table Initial Claims'!X20:X23)</f>
        <v>4896</v>
      </c>
      <c r="Y23" s="250"/>
      <c r="Z23" s="159"/>
    </row>
    <row r="24" spans="1:28" ht="15" customHeight="1" x14ac:dyDescent="0.3">
      <c r="A24" s="323">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50">
        <f>AVERAGE('Table Initial Claims'!X21:X24)</f>
        <v>4853</v>
      </c>
      <c r="Y24" s="250"/>
      <c r="Z24" s="159"/>
    </row>
    <row r="25" spans="1:28" ht="15" customHeight="1" x14ac:dyDescent="0.3">
      <c r="A25" s="323">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50">
        <f>AVERAGE('Table Initial Claims'!X22:X25)</f>
        <v>4781.75</v>
      </c>
      <c r="Y25" s="250"/>
      <c r="Z25" s="159"/>
    </row>
    <row r="26" spans="1:28" ht="15" customHeight="1" x14ac:dyDescent="0.3">
      <c r="A26" s="323">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50">
        <f>AVERAGE('Table Initial Claims'!X23:X26)</f>
        <v>4817.75</v>
      </c>
      <c r="Y26" s="250"/>
      <c r="Z26" s="159"/>
    </row>
    <row r="27" spans="1:28" ht="15" customHeight="1" x14ac:dyDescent="0.3">
      <c r="A27" s="323">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50">
        <f>AVERAGE('Table Initial Claims'!X24:X27)</f>
        <v>5023.25</v>
      </c>
      <c r="Y27" s="250"/>
      <c r="Z27" s="159"/>
    </row>
    <row r="28" spans="1:28" ht="15" customHeight="1" x14ac:dyDescent="0.3">
      <c r="A28" s="323">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50">
        <f>AVERAGE('Table Initial Claims'!X25:X28)</f>
        <v>5188.25</v>
      </c>
      <c r="Y28" s="250"/>
      <c r="Z28" s="159"/>
    </row>
    <row r="29" spans="1:28" ht="15" customHeight="1" x14ac:dyDescent="0.3">
      <c r="A29" s="323">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50">
        <f>AVERAGE('Table Initial Claims'!X26:X29)</f>
        <v>5440.5</v>
      </c>
      <c r="Y29" s="250"/>
      <c r="Z29" s="159"/>
    </row>
    <row r="30" spans="1:28" ht="15" customHeight="1" x14ac:dyDescent="0.3">
      <c r="A30" s="323">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50">
        <f>AVERAGE('Table Initial Claims'!X27:X30)</f>
        <v>5100.75</v>
      </c>
      <c r="Y30" s="250"/>
      <c r="Z30" s="159"/>
    </row>
    <row r="31" spans="1:28" ht="15" customHeight="1" x14ac:dyDescent="0.3">
      <c r="A31" s="323">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50">
        <f>AVERAGE('Table Initial Claims'!X28:X31)</f>
        <v>4803.75</v>
      </c>
      <c r="Y31" s="250"/>
      <c r="Z31" s="159"/>
    </row>
    <row r="32" spans="1:28" ht="15" customHeight="1" x14ac:dyDescent="0.3">
      <c r="A32" s="323">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50">
        <f>AVERAGE('Table Initial Claims'!X29:X32)</f>
        <v>4563.75</v>
      </c>
      <c r="Y32" s="250"/>
      <c r="Z32" s="159"/>
      <c r="AB32" s="129"/>
    </row>
    <row r="33" spans="1:28" ht="15" customHeight="1" x14ac:dyDescent="0.3">
      <c r="A33" s="323">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50">
        <f>AVERAGE('Table Initial Claims'!X30:X33)</f>
        <v>4328.5</v>
      </c>
      <c r="Y33" s="250"/>
      <c r="Z33" s="159"/>
      <c r="AB33" s="129"/>
    </row>
    <row r="34" spans="1:28" ht="15" customHeight="1" x14ac:dyDescent="0.3">
      <c r="A34" s="323">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50">
        <f>AVERAGE('Table Initial Claims'!X31:X34)</f>
        <v>4533.5</v>
      </c>
      <c r="Y34" s="250"/>
      <c r="Z34" s="159"/>
    </row>
    <row r="35" spans="1:28" ht="15" customHeight="1" x14ac:dyDescent="0.3">
      <c r="A35" s="323">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50">
        <f>AVERAGE('Table Initial Claims'!X32:X35)</f>
        <v>4508.25</v>
      </c>
      <c r="Y35" s="250"/>
      <c r="Z35" s="159"/>
    </row>
    <row r="36" spans="1:28" ht="15" customHeight="1" x14ac:dyDescent="0.3">
      <c r="A36" s="323">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50">
        <f>AVERAGE('Table Initial Claims'!X33:X36)</f>
        <v>4446</v>
      </c>
      <c r="Y36" s="250"/>
      <c r="Z36" s="159"/>
    </row>
    <row r="37" spans="1:28" ht="15" customHeight="1" x14ac:dyDescent="0.3">
      <c r="A37" s="323">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50">
        <f>AVERAGE('Table Initial Claims'!X34:X37)</f>
        <v>4405</v>
      </c>
      <c r="Y37" s="250"/>
      <c r="Z37" s="159"/>
    </row>
    <row r="38" spans="1:28" ht="15" customHeight="1" x14ac:dyDescent="0.3">
      <c r="A38" s="323">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50">
        <f>AVERAGE('Table Initial Claims'!X35:X38)</f>
        <v>4446</v>
      </c>
      <c r="Y38" s="250"/>
      <c r="Z38" s="159"/>
    </row>
    <row r="39" spans="1:28" ht="15" customHeight="1" x14ac:dyDescent="0.3">
      <c r="A39" s="323">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50">
        <f>AVERAGE('Table Initial Claims'!X36:X39)</f>
        <v>4758.25</v>
      </c>
      <c r="Y39" s="250"/>
      <c r="Z39" s="159"/>
    </row>
    <row r="40" spans="1:28" ht="15" customHeight="1" x14ac:dyDescent="0.3">
      <c r="A40" s="323">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50">
        <f>AVERAGE('Table Initial Claims'!X37:X40)</f>
        <v>5192.25</v>
      </c>
      <c r="Y40" s="250"/>
      <c r="Z40" s="159"/>
    </row>
    <row r="41" spans="1:28" ht="15" customHeight="1" x14ac:dyDescent="0.3">
      <c r="A41" s="323">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50">
        <f>AVERAGE('Table Initial Claims'!X38:X41)</f>
        <v>6031.25</v>
      </c>
      <c r="Y41" s="250"/>
      <c r="Z41" s="159"/>
    </row>
    <row r="42" spans="1:28" ht="15" customHeight="1" x14ac:dyDescent="0.3">
      <c r="A42" s="323">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50">
        <f>AVERAGE('Table Initial Claims'!X39:X42)</f>
        <v>6936.25</v>
      </c>
      <c r="Y42" s="250"/>
      <c r="Z42" s="159"/>
    </row>
    <row r="43" spans="1:28" ht="15" customHeight="1" x14ac:dyDescent="0.3">
      <c r="A43" s="323">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50">
        <f>AVERAGE('Table Initial Claims'!X40:X43)</f>
        <v>7448.5</v>
      </c>
      <c r="Y43" s="250"/>
      <c r="Z43" s="159"/>
    </row>
    <row r="44" spans="1:28" ht="15" customHeight="1" x14ac:dyDescent="0.3">
      <c r="A44" s="323">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50">
        <f>AVERAGE('Table Initial Claims'!X41:X44)</f>
        <v>7564.75</v>
      </c>
      <c r="Y44" s="250"/>
      <c r="Z44" s="159"/>
    </row>
    <row r="45" spans="1:28" ht="15" customHeight="1" x14ac:dyDescent="0.3">
      <c r="A45" s="323">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50">
        <f>AVERAGE('Table Initial Claims'!X42:X45)</f>
        <v>7145.75</v>
      </c>
      <c r="Y45" s="250"/>
      <c r="Z45" s="159"/>
    </row>
    <row r="46" spans="1:28" ht="15" customHeight="1" x14ac:dyDescent="0.3">
      <c r="A46" s="323">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50">
        <f>AVERAGE('Table Initial Claims'!X43:X46)</f>
        <v>6793.5</v>
      </c>
      <c r="Y46" s="250"/>
      <c r="Z46" s="159"/>
    </row>
    <row r="47" spans="1:28" ht="15" customHeight="1" x14ac:dyDescent="0.3">
      <c r="A47" s="323">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50">
        <f>AVERAGE('Table Initial Claims'!X44:X47)</f>
        <v>6550.75</v>
      </c>
      <c r="Y47" s="250"/>
      <c r="Z47" s="159"/>
    </row>
    <row r="48" spans="1:28" ht="15" customHeight="1" x14ac:dyDescent="0.3">
      <c r="A48" s="323">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50">
        <f>AVERAGE('Table Initial Claims'!X45:X48)</f>
        <v>6704.25</v>
      </c>
      <c r="Y48" s="250"/>
      <c r="Z48" s="159"/>
      <c r="AB48" s="118"/>
    </row>
    <row r="49" spans="1:28" ht="15" customHeight="1" x14ac:dyDescent="0.3">
      <c r="A49" s="323">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50">
        <f>AVERAGE('Table Initial Claims'!X46:X49)</f>
        <v>6688.75</v>
      </c>
      <c r="Y49" s="250"/>
      <c r="Z49" s="159"/>
      <c r="AB49" s="118"/>
    </row>
    <row r="50" spans="1:28" ht="15" customHeight="1" x14ac:dyDescent="0.3">
      <c r="A50" s="323">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50">
        <f>AVERAGE('Table Initial Claims'!X47:X50)</f>
        <v>6925.75</v>
      </c>
      <c r="Y50" s="250"/>
      <c r="Z50" s="159"/>
      <c r="AB50" s="118"/>
    </row>
    <row r="51" spans="1:28" ht="15" customHeight="1" x14ac:dyDescent="0.3">
      <c r="A51" s="323">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50">
        <f>AVERAGE('Table Initial Claims'!X48:X51)</f>
        <v>6695</v>
      </c>
      <c r="Y51" s="250"/>
      <c r="Z51" s="159"/>
      <c r="AB51" s="118"/>
    </row>
    <row r="52" spans="1:28" ht="15" customHeight="1" x14ac:dyDescent="0.3">
      <c r="A52" s="323">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50">
        <f>AVERAGE('Table Initial Claims'!X49:X52)</f>
        <v>6660</v>
      </c>
      <c r="Y52" s="250"/>
      <c r="Z52" s="159"/>
      <c r="AB52" s="118"/>
    </row>
    <row r="53" spans="1:28" ht="15" customHeight="1" x14ac:dyDescent="0.3">
      <c r="A53" s="323">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50">
        <f>AVERAGE('Table Initial Claims'!X50:X53)</f>
        <v>7229.75</v>
      </c>
      <c r="Y53" s="250"/>
      <c r="Z53" s="159"/>
    </row>
    <row r="54" spans="1:28" ht="15" customHeight="1" x14ac:dyDescent="0.3">
      <c r="A54" s="323">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50">
        <f>AVERAGE('Table Initial Claims'!X51:X54)</f>
        <v>7762.25</v>
      </c>
      <c r="Y54" s="250"/>
      <c r="Z54" s="159"/>
    </row>
    <row r="55" spans="1:28" ht="15" customHeight="1" thickBot="1" x14ac:dyDescent="0.35">
      <c r="A55" s="325">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51"/>
      <c r="Y55" s="251"/>
      <c r="Z55" s="161"/>
    </row>
    <row r="56" spans="1:28" ht="15" customHeight="1" thickBot="1" x14ac:dyDescent="0.35"/>
    <row r="57" spans="1:28" ht="43.2" x14ac:dyDescent="0.3">
      <c r="A57" s="334"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35"/>
    </row>
    <row r="58" spans="1:28" s="293" customFormat="1" ht="15" customHeight="1" thickBot="1" x14ac:dyDescent="0.35">
      <c r="A58" s="338" t="s">
        <v>257</v>
      </c>
      <c r="B58" s="339" t="s">
        <v>202</v>
      </c>
      <c r="C58" s="339" t="s">
        <v>203</v>
      </c>
      <c r="D58" s="339" t="s">
        <v>204</v>
      </c>
      <c r="E58" s="339" t="s">
        <v>205</v>
      </c>
      <c r="F58" s="339" t="s">
        <v>206</v>
      </c>
      <c r="G58" s="339" t="s">
        <v>207</v>
      </c>
      <c r="H58" s="339" t="s">
        <v>208</v>
      </c>
      <c r="I58" s="339" t="s">
        <v>209</v>
      </c>
      <c r="J58" s="339" t="s">
        <v>210</v>
      </c>
      <c r="K58" s="339" t="s">
        <v>232</v>
      </c>
      <c r="L58" s="339" t="s">
        <v>235</v>
      </c>
      <c r="M58" s="339" t="s">
        <v>237</v>
      </c>
      <c r="N58" s="339" t="s">
        <v>238</v>
      </c>
      <c r="O58" s="339" t="s">
        <v>240</v>
      </c>
      <c r="P58" s="339" t="s">
        <v>241</v>
      </c>
      <c r="Q58" s="339" t="s">
        <v>242</v>
      </c>
      <c r="R58" s="340" t="s">
        <v>244</v>
      </c>
      <c r="S58" s="340" t="s">
        <v>246</v>
      </c>
      <c r="T58" s="340" t="s">
        <v>247</v>
      </c>
      <c r="U58" s="340" t="s">
        <v>251</v>
      </c>
      <c r="V58" s="340" t="s">
        <v>252</v>
      </c>
      <c r="W58" s="340" t="s">
        <v>255</v>
      </c>
      <c r="X58" s="340" t="s">
        <v>258</v>
      </c>
      <c r="Y58" s="456"/>
      <c r="Z58" s="341" t="s">
        <v>212</v>
      </c>
      <c r="AA58" s="337"/>
    </row>
    <row r="59" spans="1:28" ht="15" customHeight="1" x14ac:dyDescent="0.3">
      <c r="A59" s="326">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52">
        <f>AVERAGE('Table Continued Claims'!Q52:Q54,'Table Continued Claims'!R3)</f>
        <v>63541</v>
      </c>
      <c r="S59" s="252">
        <f>AVERAGE('Table Continued Claims'!R52:R54,'Table Continued Claims'!S3)</f>
        <v>62677.5</v>
      </c>
      <c r="T59" s="252">
        <f>AVERAGE('Table Continued Claims'!S52:S54,'Table Continued Claims'!T3)</f>
        <v>65256.5</v>
      </c>
      <c r="U59" s="252">
        <f>AVERAGE('Table Continued Claims'!T52:T54,'Table Continued Claims'!U3)</f>
        <v>169317.5</v>
      </c>
      <c r="V59" s="252">
        <f>AVERAGE('Table Continued Claims'!U52:U54,'Table Continued Claims'!V3)</f>
        <v>54111.5</v>
      </c>
      <c r="W59" s="252">
        <f>AVERAGE('Table Continued Claims'!V53:V55,'Table Continued Claims'!W3)</f>
        <v>56767</v>
      </c>
      <c r="X59" s="171">
        <f>AVERAGE('Table Continued Claims'!W52:W54,'Table Continued Claims'!X3)</f>
        <v>67744.5</v>
      </c>
      <c r="Y59" s="171">
        <f>AVERAGE('Table Continued Claims'!X52:X54,'Table Continued Claims'!Y3)</f>
        <v>79954.25</v>
      </c>
      <c r="Z59" s="163">
        <v>45298</v>
      </c>
      <c r="AA59" s="155"/>
    </row>
    <row r="60" spans="1:28" ht="15" customHeight="1" x14ac:dyDescent="0.3">
      <c r="A60" s="326">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52">
        <f>AVERAGE('Table Continued Claims'!Q53:Q54,'Table Continued Claims'!R3:R4)</f>
        <v>64749</v>
      </c>
      <c r="S60" s="252">
        <f>AVERAGE('Table Continued Claims'!R53:R54,'Table Continued Claims'!S3:S4)</f>
        <v>64248.5</v>
      </c>
      <c r="T60" s="252">
        <f>AVERAGE('Table Continued Claims'!S53:S54,'Table Continued Claims'!T3:T4)</f>
        <v>66617</v>
      </c>
      <c r="U60" s="252">
        <f>AVERAGE('Table Continued Claims'!T53:T54,'Table Continued Claims'!U3:U4)</f>
        <v>169587.25</v>
      </c>
      <c r="V60" s="252">
        <f>AVERAGE('Table Continued Claims'!U53:U54,'Table Continued Claims'!V3:V4)</f>
        <v>56793.75</v>
      </c>
      <c r="W60" s="252">
        <f>AVERAGE('Table Continued Claims'!V54:V55,'Table Continued Claims'!W3:W4)</f>
        <v>57569.75</v>
      </c>
      <c r="X60" s="171">
        <f>AVERAGE('Table Continued Claims'!W53:W54,'Table Continued Claims'!X3:X4)</f>
        <v>68827</v>
      </c>
      <c r="Y60" s="171"/>
      <c r="Z60" s="163"/>
      <c r="AA60" s="155"/>
    </row>
    <row r="61" spans="1:28" ht="15" customHeight="1" x14ac:dyDescent="0.3">
      <c r="A61" s="326">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52">
        <f>AVERAGE('Table Continued Claims'!Q54,'Table Continued Claims'!R3:R5)</f>
        <v>65269</v>
      </c>
      <c r="S61" s="252">
        <f>AVERAGE('Table Continued Claims'!R54,'Table Continued Claims'!S3:S5)</f>
        <v>65147.25</v>
      </c>
      <c r="T61" s="252">
        <f>AVERAGE('Table Continued Claims'!S54,'Table Continued Claims'!T3:T5)</f>
        <v>68191</v>
      </c>
      <c r="U61" s="252">
        <f>AVERAGE('Table Continued Claims'!T54,'Table Continued Claims'!U3:U5)</f>
        <v>166956.75</v>
      </c>
      <c r="V61" s="252">
        <f>AVERAGE('Table Continued Claims'!U54,'Table Continued Claims'!V3:V5)</f>
        <v>59097.25</v>
      </c>
      <c r="W61" s="252">
        <f>AVERAGE('Table Continued Claims'!V55,'Table Continued Claims'!W3:W5)</f>
        <v>57454.25</v>
      </c>
      <c r="X61" s="171">
        <f>AVERAGE('Table Continued Claims'!W54,'Table Continued Claims'!X3:X5)</f>
        <v>70817.5</v>
      </c>
      <c r="Y61" s="171"/>
      <c r="Z61" s="163"/>
      <c r="AA61" s="155"/>
    </row>
    <row r="62" spans="1:28" ht="15" customHeight="1" x14ac:dyDescent="0.3">
      <c r="A62" s="326">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52">
        <f>AVERAGE('Table Continued Claims'!R3:R6)</f>
        <v>64431</v>
      </c>
      <c r="S62" s="252">
        <f>AVERAGE('Table Continued Claims'!S3:S6)</f>
        <v>63868.75</v>
      </c>
      <c r="T62" s="252">
        <f>AVERAGE('Table Continued Claims'!T3:T6)</f>
        <v>66937.5</v>
      </c>
      <c r="U62" s="252">
        <f>AVERAGE('Table Continued Claims'!U3:U6)</f>
        <v>160781.5</v>
      </c>
      <c r="V62" s="252">
        <f>AVERAGE('Table Continued Claims'!V3:V6)</f>
        <v>59537.75</v>
      </c>
      <c r="W62" s="252">
        <f>AVERAGE('Table Continued Claims'!W3:W6)</f>
        <v>56673</v>
      </c>
      <c r="X62" s="171">
        <f>AVERAGE('Table Continued Claims'!X3:X6)</f>
        <v>70565.75</v>
      </c>
      <c r="Y62" s="171"/>
      <c r="Z62" s="163"/>
      <c r="AA62" s="155"/>
    </row>
    <row r="63" spans="1:28" ht="15" customHeight="1" x14ac:dyDescent="0.3">
      <c r="A63" s="326">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52">
        <f>AVERAGE('Table Continued Claims'!R4:R7)</f>
        <v>63677.25</v>
      </c>
      <c r="S63" s="252">
        <f>AVERAGE('Table Continued Claims'!S4:S7)</f>
        <v>62470.25</v>
      </c>
      <c r="T63" s="252">
        <f>AVERAGE('Table Continued Claims'!T4:T7)</f>
        <v>65449.5</v>
      </c>
      <c r="U63" s="252">
        <f>AVERAGE('Table Continued Claims'!U4:U7)</f>
        <v>155767</v>
      </c>
      <c r="V63" s="252">
        <f>AVERAGE('Table Continued Claims'!V4:V7)</f>
        <v>56222.75</v>
      </c>
      <c r="W63" s="252">
        <f>AVERAGE('Table Continued Claims'!W4:W7)</f>
        <v>56460.75</v>
      </c>
      <c r="X63" s="171">
        <f>AVERAGE('Table Continued Claims'!X4:X7)</f>
        <v>70289.25</v>
      </c>
      <c r="Y63" s="171"/>
      <c r="Z63" s="163"/>
      <c r="AA63" s="155"/>
    </row>
    <row r="64" spans="1:28" ht="15" customHeight="1" x14ac:dyDescent="0.3">
      <c r="A64" s="326">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52">
        <f>AVERAGE('Table Continued Claims'!R5:R8)</f>
        <v>62879.5</v>
      </c>
      <c r="S64" s="252">
        <f>AVERAGE('Table Continued Claims'!S5:S8)</f>
        <v>63396</v>
      </c>
      <c r="T64" s="252">
        <f>AVERAGE('Table Continued Claims'!T5:T8)</f>
        <v>64359.75</v>
      </c>
      <c r="U64" s="252">
        <f>AVERAGE('Table Continued Claims'!U5:U8)</f>
        <v>151245.25</v>
      </c>
      <c r="V64" s="252">
        <f>AVERAGE('Table Continued Claims'!V5:V8)</f>
        <v>53786.5</v>
      </c>
      <c r="W64" s="252">
        <f>AVERAGE('Table Continued Claims'!W5:W8)</f>
        <v>56304.5</v>
      </c>
      <c r="X64" s="171">
        <f>AVERAGE('Table Continued Claims'!X5:X8)</f>
        <v>69952</v>
      </c>
      <c r="Y64" s="171"/>
      <c r="Z64" s="163"/>
      <c r="AA64" s="155"/>
    </row>
    <row r="65" spans="1:28" ht="15" customHeight="1" x14ac:dyDescent="0.3">
      <c r="A65" s="326">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52">
        <f>AVERAGE('Table Continued Claims'!R6:R9)</f>
        <v>61854.5</v>
      </c>
      <c r="S65" s="252">
        <f>AVERAGE('Table Continued Claims'!S6:S9)</f>
        <v>65913.25</v>
      </c>
      <c r="T65" s="252">
        <f>AVERAGE('Table Continued Claims'!T6:T9)</f>
        <v>62330.5</v>
      </c>
      <c r="U65" s="252">
        <f>AVERAGE('Table Continued Claims'!U6:U9)</f>
        <v>146319.75</v>
      </c>
      <c r="V65" s="252">
        <f>AVERAGE('Table Continued Claims'!V6:V9)</f>
        <v>51613</v>
      </c>
      <c r="W65" s="252">
        <f>AVERAGE('Table Continued Claims'!W6:W9)</f>
        <v>55796.5</v>
      </c>
      <c r="X65" s="171">
        <f>AVERAGE('Table Continued Claims'!X6:X9)</f>
        <v>68496.25</v>
      </c>
      <c r="Y65" s="171"/>
      <c r="Z65" s="163"/>
      <c r="AA65" s="155"/>
    </row>
    <row r="66" spans="1:28" ht="15" customHeight="1" x14ac:dyDescent="0.3">
      <c r="A66" s="326">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52">
        <f>AVERAGE('Table Continued Claims'!R7:R10)</f>
        <v>61007.5</v>
      </c>
      <c r="S66" s="252">
        <f>AVERAGE('Table Continued Claims'!S7:S10)</f>
        <v>67248.25</v>
      </c>
      <c r="T66" s="252">
        <f>AVERAGE('Table Continued Claims'!T7:T10)</f>
        <v>60609</v>
      </c>
      <c r="U66" s="252">
        <f>AVERAGE('Table Continued Claims'!U7:U10)</f>
        <v>140761.75</v>
      </c>
      <c r="V66" s="252">
        <f>AVERAGE('Table Continued Claims'!V7:V10)</f>
        <v>49674</v>
      </c>
      <c r="W66" s="252">
        <f>AVERAGE('Table Continued Claims'!W7:W10)</f>
        <v>55657.5</v>
      </c>
      <c r="X66" s="171">
        <f>AVERAGE('Table Continued Claims'!X7:X10)</f>
        <v>67435</v>
      </c>
      <c r="Y66" s="171"/>
      <c r="Z66" s="163"/>
      <c r="AA66" s="155"/>
    </row>
    <row r="67" spans="1:28" ht="15" customHeight="1" x14ac:dyDescent="0.3">
      <c r="A67" s="326">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52">
        <f>AVERAGE('Table Continued Claims'!R8:R11)</f>
        <v>59951.25</v>
      </c>
      <c r="S67" s="252">
        <f>AVERAGE('Table Continued Claims'!S8:S11)</f>
        <v>68052.25</v>
      </c>
      <c r="T67" s="252">
        <f>AVERAGE('Table Continued Claims'!T8:T11)</f>
        <v>58684.25</v>
      </c>
      <c r="U67" s="252">
        <f>AVERAGE('Table Continued Claims'!U8:U11)</f>
        <v>134004.5</v>
      </c>
      <c r="V67" s="252">
        <f>AVERAGE('Table Continued Claims'!V8:V11)</f>
        <v>48337</v>
      </c>
      <c r="W67" s="252">
        <f>AVERAGE('Table Continued Claims'!W8:W11)</f>
        <v>55261.25</v>
      </c>
      <c r="X67" s="171">
        <f>AVERAGE('Table Continued Claims'!X8:X11)</f>
        <v>66345.5</v>
      </c>
      <c r="Y67" s="171"/>
      <c r="Z67" s="163"/>
      <c r="AA67" s="155"/>
    </row>
    <row r="68" spans="1:28" ht="15" customHeight="1" x14ac:dyDescent="0.3">
      <c r="A68" s="326">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52">
        <f>AVERAGE('Table Continued Claims'!R9:R12)</f>
        <v>58644.25</v>
      </c>
      <c r="S68" s="252">
        <f>AVERAGE('Table Continued Claims'!S9:S12)</f>
        <v>66779</v>
      </c>
      <c r="T68" s="252">
        <f>AVERAGE('Table Continued Claims'!T9:T12)</f>
        <v>57162.75</v>
      </c>
      <c r="U68" s="252">
        <f>AVERAGE('Table Continued Claims'!U9:U12)</f>
        <v>128044.75</v>
      </c>
      <c r="V68" s="252">
        <f>AVERAGE('Table Continued Claims'!V9:V12)</f>
        <v>46731</v>
      </c>
      <c r="W68" s="252">
        <f>AVERAGE('Table Continued Claims'!W9:W12)</f>
        <v>54973.25</v>
      </c>
      <c r="X68" s="171">
        <f>AVERAGE('Table Continued Claims'!X9:X12)</f>
        <v>65224.75</v>
      </c>
      <c r="Y68" s="171"/>
      <c r="Z68" s="163"/>
      <c r="AA68" s="155"/>
    </row>
    <row r="69" spans="1:28" ht="15" customHeight="1" x14ac:dyDescent="0.3">
      <c r="A69" s="326">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52">
        <f>AVERAGE('Table Continued Claims'!R10:R13)</f>
        <v>57295</v>
      </c>
      <c r="S69" s="252">
        <f>AVERAGE('Table Continued Claims'!S10:S13)</f>
        <v>63386.75</v>
      </c>
      <c r="T69" s="252">
        <f>AVERAGE('Table Continued Claims'!T10:T13)</f>
        <v>57875.75</v>
      </c>
      <c r="U69" s="252">
        <f>AVERAGE('Table Continued Claims'!U10:U13)</f>
        <v>121732.5</v>
      </c>
      <c r="V69" s="252">
        <f>AVERAGE('Table Continued Claims'!V10:V13)</f>
        <v>45469.75</v>
      </c>
      <c r="W69" s="252">
        <f>AVERAGE('Table Continued Claims'!W10:W13)</f>
        <v>54635.75</v>
      </c>
      <c r="X69" s="171">
        <f>AVERAGE('Table Continued Claims'!X10:X13)</f>
        <v>64080</v>
      </c>
      <c r="Y69" s="171"/>
      <c r="Z69" s="163"/>
      <c r="AA69" s="155"/>
    </row>
    <row r="70" spans="1:28" ht="15" customHeight="1" x14ac:dyDescent="0.3">
      <c r="A70" s="327">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52">
        <f>AVERAGE('Table Continued Claims'!R11:R14)</f>
        <v>55292.5</v>
      </c>
      <c r="S70" s="252">
        <f>AVERAGE('Table Continued Claims'!S11:S14)</f>
        <v>60663.5</v>
      </c>
      <c r="T70" s="252">
        <f>AVERAGE('Table Continued Claims'!T11:T14)</f>
        <v>82455.75</v>
      </c>
      <c r="U70" s="252">
        <f>AVERAGE('Table Continued Claims'!U11:U14)</f>
        <v>113134.5</v>
      </c>
      <c r="V70" s="252">
        <f>AVERAGE('Table Continued Claims'!V11:V14)</f>
        <v>44061.5</v>
      </c>
      <c r="W70" s="252">
        <f>AVERAGE('Table Continued Claims'!W11:W14)</f>
        <v>53688</v>
      </c>
      <c r="X70" s="171">
        <f>AVERAGE('Table Continued Claims'!X11:X14)</f>
        <v>62833.75</v>
      </c>
      <c r="Y70" s="171"/>
      <c r="Z70" s="163"/>
      <c r="AA70" s="155"/>
    </row>
    <row r="71" spans="1:28" ht="15" customHeight="1" x14ac:dyDescent="0.3">
      <c r="A71" s="326">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52">
        <f>AVERAGE('Table Continued Claims'!R12:R15)</f>
        <v>53510</v>
      </c>
      <c r="S71" s="252">
        <f>AVERAGE('Table Continued Claims'!S12:S15)</f>
        <v>57945</v>
      </c>
      <c r="T71" s="252">
        <f>AVERAGE('Table Continued Claims'!T12:T15)</f>
        <v>144766.75</v>
      </c>
      <c r="U71" s="252">
        <f>AVERAGE('Table Continued Claims'!U12:U15)</f>
        <v>104690.75</v>
      </c>
      <c r="V71" s="252">
        <f>AVERAGE('Table Continued Claims'!V12:V15)</f>
        <v>42141.25</v>
      </c>
      <c r="W71" s="252">
        <f>AVERAGE('Table Continued Claims'!W12:W15)</f>
        <v>52843.5</v>
      </c>
      <c r="X71" s="171">
        <f>AVERAGE('Table Continued Claims'!X12:X15)</f>
        <v>61581.5</v>
      </c>
      <c r="Y71" s="171"/>
      <c r="Z71" s="163"/>
      <c r="AA71" s="155"/>
    </row>
    <row r="72" spans="1:28" ht="15" customHeight="1" x14ac:dyDescent="0.3">
      <c r="A72" s="326">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52">
        <f>AVERAGE('Table Continued Claims'!R13:R16)</f>
        <v>52173.5</v>
      </c>
      <c r="S72" s="252">
        <f>AVERAGE('Table Continued Claims'!S13:S16)</f>
        <v>55370</v>
      </c>
      <c r="T72" s="252">
        <f>AVERAGE('Table Continued Claims'!T13:T16)</f>
        <v>239944</v>
      </c>
      <c r="U72" s="252">
        <f>AVERAGE('Table Continued Claims'!U13:U16)</f>
        <v>96910.5</v>
      </c>
      <c r="V72" s="252">
        <f>AVERAGE('Table Continued Claims'!V13:V16)</f>
        <v>40536.5</v>
      </c>
      <c r="W72" s="252">
        <f>AVERAGE('Table Continued Claims'!W13:W16)</f>
        <v>52517.25</v>
      </c>
      <c r="X72" s="171">
        <f>AVERAGE('Table Continued Claims'!X13:X16)</f>
        <v>60692.25</v>
      </c>
      <c r="Y72" s="171"/>
      <c r="Z72" s="163"/>
      <c r="AA72" s="155"/>
    </row>
    <row r="73" spans="1:28" ht="15" customHeight="1" x14ac:dyDescent="0.3">
      <c r="A73" s="326">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52">
        <f>AVERAGE('Table Continued Claims'!R14:R17)</f>
        <v>50869</v>
      </c>
      <c r="S73" s="252">
        <f>AVERAGE('Table Continued Claims'!S14:S17)</f>
        <v>53344.75</v>
      </c>
      <c r="T73" s="252">
        <f>AVERAGE('Table Continued Claims'!T14:T17)</f>
        <v>355188.25</v>
      </c>
      <c r="U73" s="252">
        <f>AVERAGE('Table Continued Claims'!U14:U17)</f>
        <v>89291.5</v>
      </c>
      <c r="V73" s="252">
        <f>AVERAGE('Table Continued Claims'!V14:V17)</f>
        <v>39387.5</v>
      </c>
      <c r="W73" s="252">
        <f>AVERAGE('Table Continued Claims'!W14:W17)</f>
        <v>52353.5</v>
      </c>
      <c r="X73" s="171">
        <f>AVERAGE('Table Continued Claims'!X14:X17)</f>
        <v>59868.25</v>
      </c>
      <c r="Y73" s="171"/>
      <c r="Z73" s="163"/>
      <c r="AA73" s="155"/>
    </row>
    <row r="74" spans="1:28" ht="15" customHeight="1" x14ac:dyDescent="0.3">
      <c r="A74" s="326">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52">
        <f>AVERAGE('Table Continued Claims'!R15:R18)</f>
        <v>49522</v>
      </c>
      <c r="S74" s="252">
        <f>AVERAGE('Table Continued Claims'!S15:S18)</f>
        <v>51627.5</v>
      </c>
      <c r="T74" s="252">
        <f>AVERAGE('Table Continued Claims'!T15:T18)</f>
        <v>455617.25</v>
      </c>
      <c r="U74" s="252">
        <f>AVERAGE('Table Continued Claims'!U15:U18)</f>
        <v>83433.25</v>
      </c>
      <c r="V74" s="252">
        <f>AVERAGE('Table Continued Claims'!V15:V18)</f>
        <v>38172.75</v>
      </c>
      <c r="W74" s="252">
        <f>AVERAGE('Table Continued Claims'!W15:W18)</f>
        <v>52204.5</v>
      </c>
      <c r="X74" s="171">
        <f>AVERAGE('Table Continued Claims'!X15:X18)</f>
        <v>58975</v>
      </c>
      <c r="Y74" s="171"/>
      <c r="Z74" s="163"/>
      <c r="AA74" s="155"/>
      <c r="AB74" s="154"/>
    </row>
    <row r="75" spans="1:28" ht="15" customHeight="1" x14ac:dyDescent="0.3">
      <c r="A75" s="326">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52">
        <f>AVERAGE('Table Continued Claims'!R16:R19)</f>
        <v>48241.25</v>
      </c>
      <c r="S75" s="252">
        <f>AVERAGE('Table Continued Claims'!S16:S19)</f>
        <v>50126.25</v>
      </c>
      <c r="T75" s="252">
        <f>AVERAGE('Table Continued Claims'!T16:T19)</f>
        <v>526006.75</v>
      </c>
      <c r="U75" s="252">
        <f>AVERAGE('Table Continued Claims'!U16:U19)</f>
        <v>79042.25</v>
      </c>
      <c r="V75" s="252">
        <f>AVERAGE('Table Continued Claims'!V16:V19)</f>
        <v>37084.5</v>
      </c>
      <c r="W75" s="252">
        <f>AVERAGE('Table Continued Claims'!W16:W19)</f>
        <v>51944.25</v>
      </c>
      <c r="X75" s="171">
        <f>AVERAGE('Table Continued Claims'!X16:X19)</f>
        <v>58155.25</v>
      </c>
      <c r="Y75" s="171"/>
      <c r="Z75" s="163"/>
      <c r="AA75" s="155"/>
      <c r="AB75" s="154"/>
    </row>
    <row r="76" spans="1:28" ht="15" customHeight="1" x14ac:dyDescent="0.3">
      <c r="A76" s="326">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52">
        <f>AVERAGE('Table Continued Claims'!R17:R20)</f>
        <v>46728.5</v>
      </c>
      <c r="S76" s="252">
        <f>AVERAGE('Table Continued Claims'!S17:S20)</f>
        <v>48546</v>
      </c>
      <c r="T76" s="252">
        <f>AVERAGE('Table Continued Claims'!T17:T20)</f>
        <v>597315.75</v>
      </c>
      <c r="U76" s="252">
        <f>AVERAGE('Table Continued Claims'!U17:U20)</f>
        <v>74912.25</v>
      </c>
      <c r="V76" s="252">
        <f>AVERAGE('Table Continued Claims'!V17:V20)</f>
        <v>36238.5</v>
      </c>
      <c r="W76" s="252">
        <f>AVERAGE('Table Continued Claims'!W17:W20)</f>
        <v>51240.5</v>
      </c>
      <c r="X76" s="171">
        <f>AVERAGE('Table Continued Claims'!X17:X20)</f>
        <v>57332.75</v>
      </c>
      <c r="Y76" s="171"/>
      <c r="Z76" s="163"/>
      <c r="AA76" s="155"/>
    </row>
    <row r="77" spans="1:28" ht="15" customHeight="1" x14ac:dyDescent="0.3">
      <c r="A77" s="326">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52">
        <f>AVERAGE('Table Continued Claims'!R18:R21)</f>
        <v>45498.5</v>
      </c>
      <c r="S77" s="252">
        <f>AVERAGE('Table Continued Claims'!S18:S21)</f>
        <v>46927.75</v>
      </c>
      <c r="T77" s="252">
        <f>AVERAGE('Table Continued Claims'!T18:T21)</f>
        <v>723114.5</v>
      </c>
      <c r="U77" s="252">
        <f>AVERAGE('Table Continued Claims'!U18:U21)</f>
        <v>77716.5</v>
      </c>
      <c r="V77" s="252">
        <f>AVERAGE('Table Continued Claims'!V18:V21)</f>
        <v>35074.75</v>
      </c>
      <c r="W77" s="252">
        <f>AVERAGE('Table Continued Claims'!W18:W21)</f>
        <v>50432.5</v>
      </c>
      <c r="X77" s="171">
        <f>AVERAGE('Table Continued Claims'!X18:X21)</f>
        <v>56572.5</v>
      </c>
      <c r="Y77" s="171"/>
      <c r="Z77" s="163"/>
      <c r="AA77" s="155"/>
    </row>
    <row r="78" spans="1:28" ht="15" customHeight="1" x14ac:dyDescent="0.3">
      <c r="A78" s="326">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52">
        <f>AVERAGE('Table Continued Claims'!R19:R22)</f>
        <v>44488</v>
      </c>
      <c r="S78" s="252">
        <f>AVERAGE('Table Continued Claims'!S19:S22)</f>
        <v>45827.5</v>
      </c>
      <c r="T78" s="252">
        <f>AVERAGE('Table Continued Claims'!T19:T22)</f>
        <v>727862.75</v>
      </c>
      <c r="U78" s="252">
        <f>AVERAGE('Table Continued Claims'!U19:U22)</f>
        <v>78065.5</v>
      </c>
      <c r="V78" s="252">
        <f>AVERAGE('Table Continued Claims'!V19:V22)</f>
        <v>34353</v>
      </c>
      <c r="W78" s="252">
        <f>AVERAGE('Table Continued Claims'!W19:W22)</f>
        <v>49898.5</v>
      </c>
      <c r="X78" s="171">
        <f>AVERAGE('Table Continued Claims'!X19:X22)</f>
        <v>57257.5</v>
      </c>
      <c r="Y78" s="171"/>
      <c r="Z78" s="163"/>
      <c r="AA78" s="155"/>
    </row>
    <row r="79" spans="1:28" ht="15" customHeight="1" x14ac:dyDescent="0.3">
      <c r="A79" s="326">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52">
        <f>AVERAGE('Table Continued Claims'!R20:R23)</f>
        <v>43632.5</v>
      </c>
      <c r="S79" s="252">
        <f>AVERAGE('Table Continued Claims'!S20:S23)</f>
        <v>44991.75</v>
      </c>
      <c r="T79" s="252">
        <f>AVERAGE('Table Continued Claims'!T20:T23)</f>
        <v>697391</v>
      </c>
      <c r="U79" s="252">
        <f>AVERAGE('Table Continued Claims'!U20:U23)</f>
        <v>75793.5</v>
      </c>
      <c r="V79" s="252">
        <f>AVERAGE('Table Continued Claims'!V20:V23)</f>
        <v>33723.5</v>
      </c>
      <c r="W79" s="252">
        <f>AVERAGE('Table Continued Claims'!W20:W23)</f>
        <v>49408.25</v>
      </c>
      <c r="X79" s="171">
        <f>AVERAGE('Table Continued Claims'!X20:X23)</f>
        <v>58077</v>
      </c>
      <c r="Y79" s="171"/>
      <c r="Z79" s="163"/>
      <c r="AA79" s="155"/>
    </row>
    <row r="80" spans="1:28" ht="15" customHeight="1" x14ac:dyDescent="0.3">
      <c r="A80" s="326">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52">
        <f>AVERAGE('Table Continued Claims'!R21:R24)</f>
        <v>42920.5</v>
      </c>
      <c r="S80" s="252">
        <f>AVERAGE('Table Continued Claims'!S21:S24)</f>
        <v>44408.5</v>
      </c>
      <c r="T80" s="252">
        <f>AVERAGE('Table Continued Claims'!T21:T24)</f>
        <v>622662.75</v>
      </c>
      <c r="U80" s="252">
        <f>AVERAGE('Table Continued Claims'!U21:U24)</f>
        <v>73081.5</v>
      </c>
      <c r="V80" s="252">
        <f>AVERAGE('Table Continued Claims'!V21:V24)</f>
        <v>32983.75</v>
      </c>
      <c r="W80" s="252">
        <f>AVERAGE('Table Continued Claims'!W21:W24)</f>
        <v>49298.25</v>
      </c>
      <c r="X80" s="171">
        <f>AVERAGE('Table Continued Claims'!X21:X24)</f>
        <v>59080</v>
      </c>
      <c r="Y80" s="171"/>
      <c r="Z80" s="163"/>
      <c r="AA80" s="155"/>
    </row>
    <row r="81" spans="1:28" ht="15" customHeight="1" x14ac:dyDescent="0.3">
      <c r="A81" s="326">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52">
        <f>AVERAGE('Table Continued Claims'!R22:R25)</f>
        <v>42192.5</v>
      </c>
      <c r="S81" s="252">
        <f>AVERAGE('Table Continued Claims'!S22:S25)</f>
        <v>43843</v>
      </c>
      <c r="T81" s="252">
        <f>AVERAGE('Table Continued Claims'!T22:T25)</f>
        <v>465237.25</v>
      </c>
      <c r="U81" s="252">
        <f>AVERAGE('Table Continued Claims'!U22:U25)</f>
        <v>65158.75</v>
      </c>
      <c r="V81" s="252">
        <f>AVERAGE('Table Continued Claims'!V22:V25)</f>
        <v>32557.5</v>
      </c>
      <c r="W81" s="252">
        <f>AVERAGE('Table Continued Claims'!W22:W25)</f>
        <v>49116</v>
      </c>
      <c r="X81" s="171">
        <f>AVERAGE('Table Continued Claims'!X22:X25)</f>
        <v>59855</v>
      </c>
      <c r="Y81" s="171"/>
      <c r="Z81" s="163"/>
      <c r="AA81" s="155"/>
    </row>
    <row r="82" spans="1:28" ht="15" customHeight="1" x14ac:dyDescent="0.3">
      <c r="A82" s="326">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52">
        <f>AVERAGE('Table Continued Claims'!R23:R26)</f>
        <v>41649.5</v>
      </c>
      <c r="S82" s="252">
        <f>AVERAGE('Table Continued Claims'!S23:S26)</f>
        <v>43030.5</v>
      </c>
      <c r="T82" s="252">
        <f>AVERAGE('Table Continued Claims'!T23:T26)</f>
        <v>421978.25</v>
      </c>
      <c r="U82" s="252">
        <f>AVERAGE('Table Continued Claims'!U23:U26)</f>
        <v>62197.5</v>
      </c>
      <c r="V82" s="252">
        <f>AVERAGE('Table Continued Claims'!V23:V26)</f>
        <v>32045.5</v>
      </c>
      <c r="W82" s="252">
        <f>AVERAGE('Table Continued Claims'!W23:W26)</f>
        <v>48783.5</v>
      </c>
      <c r="X82" s="171">
        <f>AVERAGE('Table Continued Claims'!X23:X26)</f>
        <v>59155.25</v>
      </c>
      <c r="Y82" s="171"/>
      <c r="Z82" s="163"/>
      <c r="AA82" s="155"/>
    </row>
    <row r="83" spans="1:28" ht="15" customHeight="1" x14ac:dyDescent="0.3">
      <c r="A83" s="326">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52">
        <f>AVERAGE('Table Continued Claims'!R24:R27)</f>
        <v>41332.5</v>
      </c>
      <c r="S83" s="252">
        <f>AVERAGE('Table Continued Claims'!S24:S27)</f>
        <v>42470</v>
      </c>
      <c r="T83" s="252">
        <f>AVERAGE('Table Continued Claims'!T24:T27)</f>
        <v>406284</v>
      </c>
      <c r="U83" s="252">
        <f>AVERAGE('Table Continued Claims'!U24:U27)</f>
        <v>63918.75</v>
      </c>
      <c r="V83" s="252">
        <f>AVERAGE('Table Continued Claims'!V24:V27)</f>
        <v>31593.5</v>
      </c>
      <c r="W83" s="252">
        <f>AVERAGE('Table Continued Claims'!W24:W27)</f>
        <v>48872.5</v>
      </c>
      <c r="X83" s="171">
        <f>AVERAGE('Table Continued Claims'!X24:X27)</f>
        <v>58862.75</v>
      </c>
      <c r="Y83" s="171"/>
      <c r="Z83" s="163"/>
      <c r="AA83" s="155"/>
    </row>
    <row r="84" spans="1:28" ht="15" customHeight="1" x14ac:dyDescent="0.3">
      <c r="A84" s="326">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52">
        <f>AVERAGE('Table Continued Claims'!R25:R28)</f>
        <v>41107</v>
      </c>
      <c r="S84" s="252">
        <f>AVERAGE('Table Continued Claims'!S25:S28)</f>
        <v>41909</v>
      </c>
      <c r="T84" s="252">
        <f>AVERAGE('Table Continued Claims'!T25:T28)</f>
        <v>392482.25</v>
      </c>
      <c r="U84" s="252">
        <f>AVERAGE('Table Continued Claims'!U25:U28)</f>
        <v>67946.25</v>
      </c>
      <c r="V84" s="252">
        <f>AVERAGE('Table Continued Claims'!V25:V28)</f>
        <v>31611</v>
      </c>
      <c r="W84" s="252">
        <f>AVERAGE('Table Continued Claims'!W25:W28)</f>
        <v>48437</v>
      </c>
      <c r="X84" s="171">
        <f>AVERAGE('Table Continued Claims'!X25:X28)</f>
        <v>58243</v>
      </c>
      <c r="Y84" s="171"/>
      <c r="Z84" s="163"/>
      <c r="AA84" s="155"/>
    </row>
    <row r="85" spans="1:28" ht="15" customHeight="1" x14ac:dyDescent="0.3">
      <c r="A85" s="326">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52">
        <f>AVERAGE('Table Continued Claims'!R26:R29)</f>
        <v>41608</v>
      </c>
      <c r="S85" s="252">
        <f>AVERAGE('Table Continued Claims'!S26:S29)</f>
        <v>42230.25</v>
      </c>
      <c r="T85" s="252">
        <f>AVERAGE('Table Continued Claims'!T26:T29)</f>
        <v>382984</v>
      </c>
      <c r="U85" s="252">
        <f>AVERAGE('Table Continued Claims'!U26:U29)</f>
        <v>71278.5</v>
      </c>
      <c r="V85" s="252">
        <f>AVERAGE('Table Continued Claims'!V26:V29)</f>
        <v>31298.5</v>
      </c>
      <c r="W85" s="252">
        <f>AVERAGE('Table Continued Claims'!W26:W29)</f>
        <v>49479.25</v>
      </c>
      <c r="X85" s="171">
        <f>AVERAGE('Table Continued Claims'!X26:X29)</f>
        <v>59099.75</v>
      </c>
      <c r="Y85" s="171"/>
      <c r="Z85" s="163"/>
      <c r="AA85" s="155"/>
    </row>
    <row r="86" spans="1:28" ht="15" customHeight="1" x14ac:dyDescent="0.3">
      <c r="A86" s="326">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52">
        <f>AVERAGE('Table Continued Claims'!R27:R30)</f>
        <v>41870.5</v>
      </c>
      <c r="S86" s="252">
        <f>AVERAGE('Table Continued Claims'!S27:S30)</f>
        <v>42621.25</v>
      </c>
      <c r="T86" s="252">
        <f>AVERAGE('Table Continued Claims'!T27:T30)</f>
        <v>369615.25</v>
      </c>
      <c r="U86" s="252">
        <f>AVERAGE('Table Continued Claims'!U27:U30)</f>
        <v>72187.25</v>
      </c>
      <c r="V86" s="252">
        <f>AVERAGE('Table Continued Claims'!V27:V30)</f>
        <v>31281</v>
      </c>
      <c r="W86" s="252">
        <f>AVERAGE('Table Continued Claims'!W27:W30)</f>
        <v>50218</v>
      </c>
      <c r="X86" s="171">
        <f>AVERAGE('Table Continued Claims'!X27:X30)</f>
        <v>59636.5</v>
      </c>
      <c r="Y86" s="171"/>
      <c r="Z86" s="163"/>
      <c r="AA86" s="155"/>
    </row>
    <row r="87" spans="1:28" ht="15" customHeight="1" x14ac:dyDescent="0.3">
      <c r="A87" s="326">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52">
        <f>AVERAGE('Table Continued Claims'!R28:R31)</f>
        <v>41867</v>
      </c>
      <c r="S87" s="252">
        <f>AVERAGE('Table Continued Claims'!S28:S31)</f>
        <v>42818.25</v>
      </c>
      <c r="T87" s="252">
        <f>AVERAGE('Table Continued Claims'!T28:T31)</f>
        <v>352110</v>
      </c>
      <c r="U87" s="252">
        <f>AVERAGE('Table Continued Claims'!U28:U31)</f>
        <v>71026.5</v>
      </c>
      <c r="V87" s="252">
        <f>AVERAGE('Table Continued Claims'!V28:V31)</f>
        <v>31614.25</v>
      </c>
      <c r="W87" s="252">
        <f>AVERAGE('Table Continued Claims'!W28:W31)</f>
        <v>50621.25</v>
      </c>
      <c r="X87" s="171">
        <f>AVERAGE('Table Continued Claims'!X28:X31)</f>
        <v>59708</v>
      </c>
      <c r="Y87" s="171"/>
      <c r="Z87" s="163"/>
      <c r="AA87" s="155"/>
    </row>
    <row r="88" spans="1:28" ht="15" customHeight="1" x14ac:dyDescent="0.3">
      <c r="A88" s="326">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52">
        <f>AVERAGE('Table Continued Claims'!R29:R32)</f>
        <v>41882.5</v>
      </c>
      <c r="S88" s="252">
        <f>AVERAGE('Table Continued Claims'!S29:S32)</f>
        <v>43165.5</v>
      </c>
      <c r="T88" s="252">
        <f>AVERAGE('Table Continued Claims'!T29:T32)</f>
        <v>341155</v>
      </c>
      <c r="U88" s="252">
        <f>AVERAGE('Table Continued Claims'!U29:U32)</f>
        <v>68466.25</v>
      </c>
      <c r="V88" s="252">
        <f>AVERAGE('Table Continued Claims'!V29:V32)</f>
        <v>31792.75</v>
      </c>
      <c r="W88" s="252">
        <f>AVERAGE('Table Continued Claims'!W29:W32)</f>
        <v>51438.25</v>
      </c>
      <c r="X88" s="171">
        <f>AVERAGE('Table Continued Claims'!X29:X32)</f>
        <v>59998.75</v>
      </c>
      <c r="Y88" s="171"/>
      <c r="Z88" s="163"/>
      <c r="AA88" s="155"/>
      <c r="AB88" s="129"/>
    </row>
    <row r="89" spans="1:28" ht="15" customHeight="1" x14ac:dyDescent="0.3">
      <c r="A89" s="326">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52">
        <f>AVERAGE('Table Continued Claims'!R30:R33)</f>
        <v>41354.5</v>
      </c>
      <c r="S89" s="252">
        <f>AVERAGE('Table Continued Claims'!S30:S33)</f>
        <v>42969</v>
      </c>
      <c r="T89" s="252">
        <f>AVERAGE('Table Continued Claims'!T30:T33)</f>
        <v>324768</v>
      </c>
      <c r="U89" s="252">
        <f>AVERAGE('Table Continued Claims'!U30:U33)</f>
        <v>66502</v>
      </c>
      <c r="V89" s="252">
        <f>AVERAGE('Table Continued Claims'!V30:V33)</f>
        <v>32181.5</v>
      </c>
      <c r="W89" s="252">
        <f>AVERAGE('Table Continued Claims'!W30:W33)</f>
        <v>51103</v>
      </c>
      <c r="X89" s="171">
        <f>AVERAGE('Table Continued Claims'!X30:X33)</f>
        <v>59463.5</v>
      </c>
      <c r="Y89" s="171"/>
      <c r="Z89" s="163"/>
      <c r="AA89" s="155"/>
      <c r="AB89" s="129"/>
    </row>
    <row r="90" spans="1:28" ht="15" customHeight="1" x14ac:dyDescent="0.3">
      <c r="A90" s="326">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52">
        <f>AVERAGE('Table Continued Claims'!R31:R34)</f>
        <v>41187.75</v>
      </c>
      <c r="S90" s="252">
        <f>AVERAGE('Table Continued Claims'!S31:S34)</f>
        <v>43021.5</v>
      </c>
      <c r="T90" s="252">
        <f>AVERAGE('Table Continued Claims'!T31:T34)</f>
        <v>308196.5</v>
      </c>
      <c r="U90" s="252">
        <f>AVERAGE('Table Continued Claims'!U31:U34)</f>
        <v>64622.75</v>
      </c>
      <c r="V90" s="252">
        <f>AVERAGE('Table Continued Claims'!V31:V34)</f>
        <v>32499.75</v>
      </c>
      <c r="W90" s="252">
        <f>AVERAGE('Table Continued Claims'!W31:W34)</f>
        <v>51039</v>
      </c>
      <c r="X90" s="171">
        <f>AVERAGE('Table Continued Claims'!X31:X34)</f>
        <v>59507.75</v>
      </c>
      <c r="Y90" s="171"/>
      <c r="Z90" s="163"/>
      <c r="AA90" s="155"/>
    </row>
    <row r="91" spans="1:28" ht="15" customHeight="1" x14ac:dyDescent="0.3">
      <c r="A91" s="326">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52">
        <f>AVERAGE('Table Continued Claims'!R32:R35)</f>
        <v>41036.25</v>
      </c>
      <c r="S91" s="252">
        <f>AVERAGE('Table Continued Claims'!S32:S35)</f>
        <v>43142</v>
      </c>
      <c r="T91" s="252">
        <f>AVERAGE('Table Continued Claims'!T32:T35)</f>
        <v>292427.5</v>
      </c>
      <c r="U91" s="252">
        <f>AVERAGE('Table Continued Claims'!U32:U35)</f>
        <v>62443</v>
      </c>
      <c r="V91" s="252">
        <f>AVERAGE('Table Continued Claims'!V32:V35)</f>
        <v>32629.75</v>
      </c>
      <c r="W91" s="252">
        <f>AVERAGE('Table Continued Claims'!W32:W35)</f>
        <v>51087</v>
      </c>
      <c r="X91" s="171">
        <f>AVERAGE('Table Continued Claims'!X32:X35)</f>
        <v>59424.75</v>
      </c>
      <c r="Y91" s="171"/>
      <c r="Z91" s="163"/>
      <c r="AA91" s="155"/>
    </row>
    <row r="92" spans="1:28" ht="15" customHeight="1" x14ac:dyDescent="0.3">
      <c r="A92" s="326">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52">
        <f>AVERAGE('Table Continued Claims'!R33:R36)</f>
        <v>40993.75</v>
      </c>
      <c r="S92" s="252">
        <f>AVERAGE('Table Continued Claims'!S33:S36)</f>
        <v>43026.5</v>
      </c>
      <c r="T92" s="252">
        <f>AVERAGE('Table Continued Claims'!T33:T36)</f>
        <v>277109.5</v>
      </c>
      <c r="U92" s="252">
        <f>AVERAGE('Table Continued Claims'!U33:U36)</f>
        <v>59737.5</v>
      </c>
      <c r="V92" s="252">
        <f>AVERAGE('Table Continued Claims'!V33:V36)</f>
        <v>32815.5</v>
      </c>
      <c r="W92" s="252">
        <f>AVERAGE('Table Continued Claims'!W33:W36)</f>
        <v>50977.5</v>
      </c>
      <c r="X92" s="171">
        <f>AVERAGE('Table Continued Claims'!X33:X36)</f>
        <v>59340.25</v>
      </c>
      <c r="Y92" s="171"/>
      <c r="Z92" s="163"/>
      <c r="AA92" s="155"/>
    </row>
    <row r="93" spans="1:28" ht="15" customHeight="1" x14ac:dyDescent="0.3">
      <c r="A93" s="326">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52">
        <f>AVERAGE('Table Continued Claims'!R34:R37)</f>
        <v>40789.5</v>
      </c>
      <c r="S93" s="252">
        <f>AVERAGE('Table Continued Claims'!S34:S37)</f>
        <v>42373</v>
      </c>
      <c r="T93" s="252">
        <f>AVERAGE('Table Continued Claims'!T34:T37)</f>
        <v>267834</v>
      </c>
      <c r="U93" s="252">
        <f>AVERAGE('Table Continued Claims'!U34:U37)</f>
        <v>57140.5</v>
      </c>
      <c r="V93" s="252">
        <f>AVERAGE('Table Continued Claims'!V34:V37)</f>
        <v>32900.75</v>
      </c>
      <c r="W93" s="252">
        <f>AVERAGE('Table Continued Claims'!W34:W37)</f>
        <v>50362.75</v>
      </c>
      <c r="X93" s="171">
        <f>AVERAGE('Table Continued Claims'!X34:X37)</f>
        <v>58816.25</v>
      </c>
      <c r="Y93" s="171"/>
      <c r="Z93" s="163"/>
      <c r="AA93" s="155"/>
    </row>
    <row r="94" spans="1:28" ht="15" customHeight="1" x14ac:dyDescent="0.3">
      <c r="A94" s="326">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52">
        <f>AVERAGE('Table Continued Claims'!R35:R38)</f>
        <v>40562</v>
      </c>
      <c r="S94" s="252">
        <f>AVERAGE('Table Continued Claims'!S35:S38)</f>
        <v>41698.75</v>
      </c>
      <c r="T94" s="252">
        <f>AVERAGE('Table Continued Claims'!T35:T38)</f>
        <v>258866.25</v>
      </c>
      <c r="U94" s="252">
        <f>AVERAGE('Table Continued Claims'!U35:U38)</f>
        <v>54675.5</v>
      </c>
      <c r="V94" s="252">
        <f>AVERAGE('Table Continued Claims'!V35:V38)</f>
        <v>32553.75</v>
      </c>
      <c r="W94" s="252">
        <f>AVERAGE('Table Continued Claims'!W35:W38)</f>
        <v>50166.25</v>
      </c>
      <c r="X94" s="171">
        <f>AVERAGE('Table Continued Claims'!X35:X38)</f>
        <v>58249.75</v>
      </c>
      <c r="Y94" s="171"/>
      <c r="Z94" s="163"/>
      <c r="AA94" s="155"/>
    </row>
    <row r="95" spans="1:28" ht="15" customHeight="1" x14ac:dyDescent="0.3">
      <c r="A95" s="326">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52">
        <f>AVERAGE('Table Continued Claims'!R36:R39)</f>
        <v>40124.75</v>
      </c>
      <c r="S95" s="252">
        <f>AVERAGE('Table Continued Claims'!S36:S39)</f>
        <v>41096.5</v>
      </c>
      <c r="T95" s="252">
        <f>AVERAGE('Table Continued Claims'!T36:T39)</f>
        <v>250515.5</v>
      </c>
      <c r="U95" s="252">
        <f>AVERAGE('Table Continued Claims'!U36:U39)</f>
        <v>59116.75</v>
      </c>
      <c r="V95" s="252">
        <f>AVERAGE('Table Continued Claims'!V36:V39)</f>
        <v>32378.25</v>
      </c>
      <c r="W95" s="252">
        <f>AVERAGE('Table Continued Claims'!W36:W39)</f>
        <v>49832</v>
      </c>
      <c r="X95" s="171">
        <f>AVERAGE('Table Continued Claims'!X36:X39)</f>
        <v>57760.5</v>
      </c>
      <c r="Y95" s="171"/>
      <c r="Z95" s="163"/>
      <c r="AA95" s="155"/>
    </row>
    <row r="96" spans="1:28" ht="15" customHeight="1" x14ac:dyDescent="0.3">
      <c r="A96" s="326">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52">
        <f>AVERAGE('Table Continued Claims'!R37:R40)</f>
        <v>39495.75</v>
      </c>
      <c r="S96" s="252">
        <f>AVERAGE('Table Continued Claims'!S37:S40)</f>
        <v>40651.5</v>
      </c>
      <c r="T96" s="252">
        <f>AVERAGE('Table Continued Claims'!T37:T40)</f>
        <v>240874</v>
      </c>
      <c r="U96" s="252">
        <f>AVERAGE('Table Continued Claims'!U37:U40)</f>
        <v>62418.5</v>
      </c>
      <c r="V96" s="252">
        <f>AVERAGE('Table Continued Claims'!V37:V40)</f>
        <v>32067</v>
      </c>
      <c r="W96" s="252">
        <f>AVERAGE('Table Continued Claims'!W37:W40)</f>
        <v>49515</v>
      </c>
      <c r="X96" s="171">
        <f>AVERAGE('Table Continued Claims'!X37:X40)</f>
        <v>57555.25</v>
      </c>
      <c r="Y96" s="171"/>
      <c r="Z96" s="163"/>
      <c r="AA96" s="155"/>
    </row>
    <row r="97" spans="1:28" ht="15" customHeight="1" x14ac:dyDescent="0.3">
      <c r="A97" s="326">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52">
        <f>AVERAGE('Table Continued Claims'!R38:R41)</f>
        <v>38923.75</v>
      </c>
      <c r="S97" s="252">
        <f>AVERAGE('Table Continued Claims'!S38:S41)</f>
        <v>40694.75</v>
      </c>
      <c r="T97" s="252">
        <f>AVERAGE('Table Continued Claims'!T38:T41)</f>
        <v>225791</v>
      </c>
      <c r="U97" s="252">
        <f>AVERAGE('Table Continued Claims'!U38:U41)</f>
        <v>64011.25</v>
      </c>
      <c r="V97" s="252">
        <f>AVERAGE('Table Continued Claims'!V38:V41)</f>
        <v>31752.75</v>
      </c>
      <c r="W97" s="252">
        <f>AVERAGE('Table Continued Claims'!W38:W41)</f>
        <v>49612.75</v>
      </c>
      <c r="X97" s="171">
        <f>AVERAGE('Table Continued Claims'!X38:X41)</f>
        <v>58258</v>
      </c>
      <c r="Y97" s="171"/>
      <c r="Z97" s="163"/>
      <c r="AA97" s="155"/>
    </row>
    <row r="98" spans="1:28" ht="15" customHeight="1" x14ac:dyDescent="0.3">
      <c r="A98" s="326">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52">
        <f>AVERAGE('Table Continued Claims'!R39:R42)</f>
        <v>38513</v>
      </c>
      <c r="S98" s="252">
        <f>AVERAGE('Table Continued Claims'!S39:S42)</f>
        <v>40731</v>
      </c>
      <c r="T98" s="252">
        <f>AVERAGE('Table Continued Claims'!T39:T42)</f>
        <v>208175.25</v>
      </c>
      <c r="U98" s="252">
        <f>AVERAGE('Table Continued Claims'!U39:U42)</f>
        <v>65238.5</v>
      </c>
      <c r="V98" s="252">
        <f>AVERAGE('Table Continued Claims'!V39:V42)</f>
        <v>31814</v>
      </c>
      <c r="W98" s="252">
        <f>AVERAGE('Table Continued Claims'!W39:W42)</f>
        <v>49637.75</v>
      </c>
      <c r="X98" s="171">
        <f>AVERAGE('Table Continued Claims'!X39:X42)</f>
        <v>59249.5</v>
      </c>
      <c r="Y98" s="171"/>
      <c r="Z98" s="163"/>
      <c r="AA98" s="155"/>
    </row>
    <row r="99" spans="1:28" ht="15" customHeight="1" x14ac:dyDescent="0.3">
      <c r="A99" s="326">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52">
        <f>AVERAGE('Table Continued Claims'!R40:R43)</f>
        <v>38725</v>
      </c>
      <c r="S99" s="252">
        <f>AVERAGE('Table Continued Claims'!S40:S43)</f>
        <v>41040.5</v>
      </c>
      <c r="T99" s="252">
        <f>AVERAGE('Table Continued Claims'!T40:T43)</f>
        <v>190790</v>
      </c>
      <c r="U99" s="252">
        <f>AVERAGE('Table Continued Claims'!U40:U43)</f>
        <v>59212</v>
      </c>
      <c r="V99" s="252">
        <f>AVERAGE('Table Continued Claims'!V40:V43)</f>
        <v>31990.5</v>
      </c>
      <c r="W99" s="252">
        <f>AVERAGE('Table Continued Claims'!W40:W43)</f>
        <v>50049</v>
      </c>
      <c r="X99" s="171">
        <f>AVERAGE('Table Continued Claims'!X40:X43)</f>
        <v>60360.25</v>
      </c>
      <c r="Y99" s="171"/>
      <c r="Z99" s="163"/>
      <c r="AA99" s="155"/>
    </row>
    <row r="100" spans="1:28" ht="15" customHeight="1" x14ac:dyDescent="0.3">
      <c r="A100" s="326">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52">
        <f>AVERAGE('Table Continued Claims'!R41:R44)</f>
        <v>39327.5</v>
      </c>
      <c r="S100" s="252">
        <f>AVERAGE('Table Continued Claims'!S41:S44)</f>
        <v>41693.25</v>
      </c>
      <c r="T100" s="252">
        <f>AVERAGE('Table Continued Claims'!T41:T44)</f>
        <v>173504.25</v>
      </c>
      <c r="U100" s="252">
        <f>AVERAGE('Table Continued Claims'!U41:U44)</f>
        <v>54135.25</v>
      </c>
      <c r="V100" s="252">
        <f>AVERAGE('Table Continued Claims'!V41:V44)</f>
        <v>32357.5</v>
      </c>
      <c r="W100" s="252">
        <f>AVERAGE('Table Continued Claims'!W41:W44)</f>
        <v>50713.25</v>
      </c>
      <c r="X100" s="171">
        <f>AVERAGE('Table Continued Claims'!X41:X44)</f>
        <v>60189.25</v>
      </c>
      <c r="Y100" s="171"/>
      <c r="Z100" s="163"/>
      <c r="AA100" s="155"/>
    </row>
    <row r="101" spans="1:28" ht="15" customHeight="1" x14ac:dyDescent="0.3">
      <c r="A101" s="326">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52">
        <f>AVERAGE('Table Continued Claims'!R42:R45)</f>
        <v>40327.75</v>
      </c>
      <c r="S101" s="252">
        <f>AVERAGE('Table Continued Claims'!S42:S45)</f>
        <v>42598.25</v>
      </c>
      <c r="T101" s="252">
        <f>AVERAGE('Table Continued Claims'!T42:T45)</f>
        <v>162018.75</v>
      </c>
      <c r="U101" s="252">
        <f>AVERAGE('Table Continued Claims'!U42:U45)</f>
        <v>50847.5</v>
      </c>
      <c r="V101" s="252">
        <f>AVERAGE('Table Continued Claims'!V42:V45)</f>
        <v>33022.25</v>
      </c>
      <c r="W101" s="252">
        <f>AVERAGE('Table Continued Claims'!W42:W45)</f>
        <v>51617.5</v>
      </c>
      <c r="X101" s="171">
        <f>AVERAGE('Table Continued Claims'!X42:X45)</f>
        <v>59504.25</v>
      </c>
      <c r="Y101" s="171"/>
      <c r="Z101" s="163"/>
      <c r="AA101" s="155"/>
    </row>
    <row r="102" spans="1:28" ht="15" customHeight="1" x14ac:dyDescent="0.3">
      <c r="A102" s="326">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52">
        <f>AVERAGE('Table Continued Claims'!R43:R46)</f>
        <v>41778</v>
      </c>
      <c r="S102" s="252">
        <f>AVERAGE('Table Continued Claims'!S43:S46)</f>
        <v>43918.5</v>
      </c>
      <c r="T102" s="252">
        <f>AVERAGE('Table Continued Claims'!T43:T46)</f>
        <v>153769.25</v>
      </c>
      <c r="U102" s="252">
        <f>AVERAGE('Table Continued Claims'!U43:U46)</f>
        <v>48984.5</v>
      </c>
      <c r="V102" s="252">
        <f>AVERAGE('Table Continued Claims'!V43:V46)</f>
        <v>34157.5</v>
      </c>
      <c r="W102" s="252">
        <f>AVERAGE('Table Continued Claims'!W43:W46)</f>
        <v>51939.25</v>
      </c>
      <c r="X102" s="171">
        <f>AVERAGE('Table Continued Claims'!X43:X46)</f>
        <v>58807.25</v>
      </c>
      <c r="Y102" s="171"/>
      <c r="Z102" s="163"/>
    </row>
    <row r="103" spans="1:28" ht="15" customHeight="1" x14ac:dyDescent="0.3">
      <c r="A103" s="326">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52">
        <f>AVERAGE('Table Continued Claims'!R44:R47)</f>
        <v>43436.5</v>
      </c>
      <c r="S103" s="252">
        <f>AVERAGE('Table Continued Claims'!S44:S47)</f>
        <v>45485.5</v>
      </c>
      <c r="T103" s="252">
        <f>AVERAGE('Table Continued Claims'!T44:T47)</f>
        <v>148196.25</v>
      </c>
      <c r="U103" s="252">
        <f>AVERAGE('Table Continued Claims'!U44:U47)</f>
        <v>47243.25</v>
      </c>
      <c r="V103" s="252">
        <f>AVERAGE('Table Continued Claims'!V44:V47)</f>
        <v>34898.5</v>
      </c>
      <c r="W103" s="252">
        <f>AVERAGE('Table Continued Claims'!W44:W47)</f>
        <v>53463.5</v>
      </c>
      <c r="X103" s="171">
        <f>AVERAGE('Table Continued Claims'!X44:X47)</f>
        <v>59904</v>
      </c>
      <c r="Y103" s="171"/>
      <c r="Z103" s="163"/>
    </row>
    <row r="104" spans="1:28" ht="15" customHeight="1" x14ac:dyDescent="0.3">
      <c r="A104" s="326">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52">
        <f>AVERAGE('Table Continued Claims'!R45:R48)</f>
        <v>45219.25</v>
      </c>
      <c r="S104" s="252">
        <f>AVERAGE('Table Continued Claims'!S45:S48)</f>
        <v>47439.5</v>
      </c>
      <c r="T104" s="252">
        <f>AVERAGE('Table Continued Claims'!T45:T48)</f>
        <v>147471.75</v>
      </c>
      <c r="U104" s="252">
        <f>AVERAGE('Table Continued Claims'!U45:U48)</f>
        <v>47117.5</v>
      </c>
      <c r="V104" s="252">
        <f>AVERAGE('Table Continued Claims'!V45:V48)</f>
        <v>36715.75</v>
      </c>
      <c r="W104" s="252">
        <f>AVERAGE('Table Continued Claims'!W45:W48)</f>
        <v>52799.25</v>
      </c>
      <c r="X104" s="171">
        <f>AVERAGE('Table Continued Claims'!X45:X48)</f>
        <v>62449</v>
      </c>
      <c r="Y104" s="171"/>
      <c r="Z104" s="163"/>
    </row>
    <row r="105" spans="1:28" ht="15" customHeight="1" x14ac:dyDescent="0.3">
      <c r="A105" s="326">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52">
        <f>AVERAGE('Table Continued Claims'!R46:R49)</f>
        <v>48229.5</v>
      </c>
      <c r="S105" s="252">
        <f>AVERAGE('Table Continued Claims'!S46:S49)</f>
        <v>49528.25</v>
      </c>
      <c r="T105" s="252">
        <f>AVERAGE('Table Continued Claims'!T46:T49)</f>
        <v>148637.75</v>
      </c>
      <c r="U105" s="252">
        <f>AVERAGE('Table Continued Claims'!U46:U49)</f>
        <v>45161.5</v>
      </c>
      <c r="V105" s="252">
        <f>AVERAGE('Table Continued Claims'!V46:V49)</f>
        <v>37295.5</v>
      </c>
      <c r="W105" s="252">
        <f>AVERAGE('Table Continued Claims'!W46:W49)</f>
        <v>55410.25</v>
      </c>
      <c r="X105" s="171">
        <f>AVERAGE('Table Continued Claims'!X46:X49)</f>
        <v>64935</v>
      </c>
      <c r="Y105" s="171"/>
      <c r="Z105" s="163"/>
    </row>
    <row r="106" spans="1:28" ht="15" customHeight="1" x14ac:dyDescent="0.3">
      <c r="A106" s="326">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52">
        <f>AVERAGE('Table Continued Claims'!R47:R50)</f>
        <v>50774.5</v>
      </c>
      <c r="S106" s="252">
        <f>AVERAGE('Table Continued Claims'!S47:S50)</f>
        <v>52890.25</v>
      </c>
      <c r="T106" s="252">
        <f>AVERAGE('Table Continued Claims'!T47:T50)</f>
        <v>153864</v>
      </c>
      <c r="U106" s="252">
        <f>AVERAGE('Table Continued Claims'!U47:U50)</f>
        <v>46134.5</v>
      </c>
      <c r="V106" s="252">
        <f>AVERAGE('Table Continued Claims'!V47:V50)</f>
        <v>40271</v>
      </c>
      <c r="W106" s="252">
        <f>AVERAGE('Table Continued Claims'!W47:W50)</f>
        <v>58311.5</v>
      </c>
      <c r="X106" s="171">
        <f>AVERAGE('Table Continued Claims'!X47:X50)</f>
        <v>68906.5</v>
      </c>
      <c r="Y106" s="171"/>
      <c r="Z106" s="163"/>
    </row>
    <row r="107" spans="1:28" ht="15" customHeight="1" x14ac:dyDescent="0.3">
      <c r="A107" s="326">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52">
        <f>AVERAGE('Table Continued Claims'!R48:R51)</f>
        <v>53045.5</v>
      </c>
      <c r="S107" s="252">
        <f>AVERAGE('Table Continued Claims'!S48:S51)</f>
        <v>55615</v>
      </c>
      <c r="T107" s="252">
        <f>AVERAGE('Table Continued Claims'!T48:T51)</f>
        <v>158726.25</v>
      </c>
      <c r="U107" s="252">
        <f>AVERAGE('Table Continued Claims'!U48:U51)</f>
        <v>47177</v>
      </c>
      <c r="V107" s="252">
        <f>AVERAGE('Table Continued Claims'!V48:V51)</f>
        <v>43724</v>
      </c>
      <c r="W107" s="252">
        <f>AVERAGE('Table Continued Claims'!W48:W51)</f>
        <v>60254.75</v>
      </c>
      <c r="X107" s="171">
        <f>AVERAGE('Table Continued Claims'!X48:X51)</f>
        <v>70820.75</v>
      </c>
      <c r="Y107" s="171"/>
      <c r="Z107" s="163"/>
    </row>
    <row r="108" spans="1:28" ht="15" customHeight="1" x14ac:dyDescent="0.3">
      <c r="A108" s="326">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52">
        <f>AVERAGE('Table Continued Claims'!R49:R52)</f>
        <v>55518</v>
      </c>
      <c r="S108" s="252">
        <f>AVERAGE('Table Continued Claims'!S49:S52)</f>
        <v>57899.25</v>
      </c>
      <c r="T108" s="252">
        <f>AVERAGE('Table Continued Claims'!T49:T52)</f>
        <v>160767.5</v>
      </c>
      <c r="U108" s="252">
        <f>AVERAGE('Table Continued Claims'!U49:U52)</f>
        <v>47751.5</v>
      </c>
      <c r="V108" s="252">
        <f>AVERAGE('Table Continued Claims'!V49:V52)</f>
        <v>46380.5</v>
      </c>
      <c r="W108" s="252">
        <f>AVERAGE('Table Continued Claims'!W49:W52)</f>
        <v>64093.75</v>
      </c>
      <c r="X108" s="171">
        <f>AVERAGE('Table Continued Claims'!X49:X52)</f>
        <v>72423.25</v>
      </c>
      <c r="Y108" s="171"/>
      <c r="Z108" s="163"/>
    </row>
    <row r="109" spans="1:28" ht="15" customHeight="1" x14ac:dyDescent="0.3">
      <c r="A109" s="326">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52">
        <f>AVERAGE('Table Continued Claims'!R50:R53)</f>
        <v>56829.75</v>
      </c>
      <c r="S109" s="252">
        <f>AVERAGE('Table Continued Claims'!S50:S53)</f>
        <v>60008.75</v>
      </c>
      <c r="T109" s="252">
        <f>AVERAGE('Table Continued Claims'!T50:T53)</f>
        <v>163698</v>
      </c>
      <c r="U109" s="252">
        <f>AVERAGE('Table Continued Claims'!U50:U53)</f>
        <v>49607.5</v>
      </c>
      <c r="V109" s="252">
        <f>AVERAGE('Table Continued Claims'!V50:V53)</f>
        <v>50463.5</v>
      </c>
      <c r="W109" s="252">
        <f>AVERAGE('Table Continued Claims'!W50:W53)</f>
        <v>64278.5</v>
      </c>
      <c r="X109" s="171">
        <f>AVERAGE('Table Continued Claims'!X50:X53)</f>
        <v>74242.25</v>
      </c>
      <c r="Y109" s="171"/>
      <c r="Z109" s="163"/>
      <c r="AB109" s="162"/>
    </row>
    <row r="110" spans="1:28" ht="15" customHeight="1" x14ac:dyDescent="0.3">
      <c r="A110" s="326">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52">
        <f>AVERAGE('Table Continued Claims'!R51:R54)</f>
        <v>59864.5</v>
      </c>
      <c r="S110" s="252">
        <f>AVERAGE('Table Continued Claims'!S51:S54)</f>
        <v>62598.75</v>
      </c>
      <c r="T110" s="252">
        <f>AVERAGE('Table Continued Claims'!T51:T54)</f>
        <v>167163.25</v>
      </c>
      <c r="U110" s="252">
        <f>AVERAGE('Table Continued Claims'!U51:U54)</f>
        <v>49847.75</v>
      </c>
      <c r="V110" s="252">
        <f>AVERAGE('Table Continued Claims'!V51:V54)</f>
        <v>52693.5</v>
      </c>
      <c r="W110" s="252">
        <f>AVERAGE('Table Continued Claims'!W51:W54)</f>
        <v>66335.5</v>
      </c>
      <c r="X110" s="171">
        <f>AVERAGE('Table Continued Claims'!X51:X54)</f>
        <v>76945</v>
      </c>
      <c r="Y110" s="171"/>
      <c r="Z110" s="163"/>
      <c r="AB110" s="162"/>
    </row>
    <row r="111" spans="1:28" ht="15" customHeight="1" thickBot="1" x14ac:dyDescent="0.35">
      <c r="A111" s="328">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53"/>
      <c r="S111" s="253"/>
      <c r="T111" s="253"/>
      <c r="U111" s="253"/>
      <c r="V111" s="253">
        <f>AVERAGE('Table Continued Claims'!V52:V55)</f>
        <v>55242.75</v>
      </c>
      <c r="W111" s="253"/>
      <c r="X111" s="170"/>
      <c r="Y111" s="457"/>
      <c r="Z111" s="167"/>
      <c r="AB111" s="162"/>
    </row>
    <row r="112" spans="1:28" ht="15" customHeight="1" x14ac:dyDescent="0.3">
      <c r="AB112" s="129"/>
    </row>
    <row r="113" spans="28:28" ht="15" customHeight="1" x14ac:dyDescent="0.3">
      <c r="AB113" s="156"/>
    </row>
    <row r="114" spans="28:28" ht="15" customHeight="1" x14ac:dyDescent="0.3"/>
    <row r="115" spans="28:28" ht="15" customHeight="1" x14ac:dyDescent="0.3"/>
    <row r="116" spans="28:28" ht="15" customHeight="1" x14ac:dyDescent="0.3"/>
    <row r="117" spans="28:28" ht="15" customHeight="1" x14ac:dyDescent="0.3"/>
  </sheetData>
  <phoneticPr fontId="50"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Normal="100" workbookViewId="0">
      <selection activeCell="U15" sqref="U15"/>
    </sheetView>
  </sheetViews>
  <sheetFormatPr defaultRowHeig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0"/>
  <sheetViews>
    <sheetView zoomScaleNormal="100" workbookViewId="0">
      <selection activeCell="R7" sqref="R7"/>
    </sheetView>
  </sheetViews>
  <sheetFormatPr defaultColWidth="9.109375" defaultRowHeight="14.4" x14ac:dyDescent="0.3"/>
  <cols>
    <col min="1" max="1" width="3.33203125" style="115" customWidth="1"/>
    <col min="2" max="2" width="7.5546875" style="115" customWidth="1"/>
    <col min="3" max="3" width="9" style="115" customWidth="1"/>
    <col min="4" max="14" width="8.33203125" style="115" customWidth="1"/>
    <col min="15" max="16384" width="9.109375" style="115"/>
  </cols>
  <sheetData>
    <row r="1" spans="2:14" ht="7.5" customHeight="1" thickBot="1" x14ac:dyDescent="0.35"/>
    <row r="2" spans="2:14" ht="16.2" thickBot="1" x14ac:dyDescent="0.35">
      <c r="B2" s="427" t="s">
        <v>265</v>
      </c>
      <c r="C2" s="428"/>
      <c r="D2" s="428"/>
      <c r="E2" s="428"/>
      <c r="F2" s="428"/>
      <c r="G2" s="428"/>
      <c r="H2" s="428"/>
      <c r="I2" s="428"/>
      <c r="J2" s="428"/>
      <c r="K2" s="428"/>
      <c r="L2" s="428"/>
      <c r="M2" s="428"/>
      <c r="N2" s="429"/>
    </row>
    <row r="3" spans="2:14" x14ac:dyDescent="0.3">
      <c r="B3" s="398" t="s">
        <v>264</v>
      </c>
      <c r="C3" s="386" t="s">
        <v>0</v>
      </c>
      <c r="D3" s="387" t="s">
        <v>1</v>
      </c>
      <c r="E3" s="386" t="s">
        <v>2</v>
      </c>
      <c r="F3" s="387" t="s">
        <v>3</v>
      </c>
      <c r="G3" s="386" t="s">
        <v>4</v>
      </c>
      <c r="H3" s="387" t="s">
        <v>5</v>
      </c>
      <c r="I3" s="386" t="s">
        <v>6</v>
      </c>
      <c r="J3" s="387" t="s">
        <v>7</v>
      </c>
      <c r="K3" s="386" t="s">
        <v>8</v>
      </c>
      <c r="L3" s="387" t="s">
        <v>9</v>
      </c>
      <c r="M3" s="386" t="s">
        <v>10</v>
      </c>
      <c r="N3" s="388" t="s">
        <v>11</v>
      </c>
    </row>
    <row r="4" spans="2:14" x14ac:dyDescent="0.3">
      <c r="B4" s="399">
        <v>2024</v>
      </c>
      <c r="C4" s="409">
        <v>42231</v>
      </c>
      <c r="D4" s="409">
        <v>28851</v>
      </c>
      <c r="E4" s="409">
        <v>29163</v>
      </c>
      <c r="F4" s="409">
        <v>29958</v>
      </c>
      <c r="G4" s="409">
        <v>28612</v>
      </c>
      <c r="H4" s="409">
        <v>27726</v>
      </c>
      <c r="I4" s="409">
        <v>29058</v>
      </c>
      <c r="J4" s="409">
        <v>26347</v>
      </c>
      <c r="K4" s="409">
        <v>31766</v>
      </c>
      <c r="L4" s="409">
        <v>40279</v>
      </c>
      <c r="M4" s="409">
        <v>36239</v>
      </c>
      <c r="N4" s="400"/>
    </row>
    <row r="5" spans="2:14" s="172" customFormat="1" ht="18" x14ac:dyDescent="0.35">
      <c r="B5" s="389">
        <v>2023</v>
      </c>
      <c r="C5" s="383">
        <v>34999</v>
      </c>
      <c r="D5" s="383">
        <v>27289</v>
      </c>
      <c r="E5" s="383">
        <v>29247</v>
      </c>
      <c r="F5" s="383">
        <v>28886</v>
      </c>
      <c r="G5" s="383">
        <v>27045</v>
      </c>
      <c r="H5" s="383">
        <v>27409</v>
      </c>
      <c r="I5" s="383">
        <v>27250</v>
      </c>
      <c r="J5" s="384">
        <v>26347</v>
      </c>
      <c r="K5" s="383">
        <v>25204</v>
      </c>
      <c r="L5" s="383">
        <v>31259</v>
      </c>
      <c r="M5" s="383">
        <v>36800</v>
      </c>
      <c r="N5" s="385">
        <v>38209</v>
      </c>
    </row>
    <row r="6" spans="2:14" s="173" customFormat="1" x14ac:dyDescent="0.3">
      <c r="B6" s="401">
        <v>2022</v>
      </c>
      <c r="C6" s="402">
        <v>39919</v>
      </c>
      <c r="D6" s="402">
        <v>25005</v>
      </c>
      <c r="E6" s="402">
        <v>25140</v>
      </c>
      <c r="F6" s="402">
        <v>23251</v>
      </c>
      <c r="G6" s="402">
        <v>21353</v>
      </c>
      <c r="H6" s="402">
        <v>22635</v>
      </c>
      <c r="I6" s="402">
        <v>21462</v>
      </c>
      <c r="J6" s="402">
        <v>22919</v>
      </c>
      <c r="K6" s="402">
        <v>20701</v>
      </c>
      <c r="L6" s="402">
        <v>25244</v>
      </c>
      <c r="M6" s="402">
        <v>35035</v>
      </c>
      <c r="N6" s="403">
        <v>39420</v>
      </c>
    </row>
    <row r="7" spans="2:14" s="174" customFormat="1" x14ac:dyDescent="0.3">
      <c r="B7" s="404">
        <v>2021</v>
      </c>
      <c r="C7" s="405">
        <v>85439</v>
      </c>
      <c r="D7" s="406">
        <v>57904</v>
      </c>
      <c r="E7" s="405">
        <v>53139</v>
      </c>
      <c r="F7" s="405">
        <v>54690</v>
      </c>
      <c r="G7" s="405">
        <v>56073</v>
      </c>
      <c r="H7" s="406">
        <v>101803</v>
      </c>
      <c r="I7" s="405">
        <v>44055</v>
      </c>
      <c r="J7" s="406">
        <v>41671</v>
      </c>
      <c r="K7" s="405">
        <v>53103</v>
      </c>
      <c r="L7" s="405">
        <v>35746</v>
      </c>
      <c r="M7" s="405">
        <v>34681</v>
      </c>
      <c r="N7" s="407">
        <v>41616</v>
      </c>
    </row>
    <row r="8" spans="2:14" s="174" customFormat="1" x14ac:dyDescent="0.3">
      <c r="B8" s="390">
        <v>2020</v>
      </c>
      <c r="C8" s="378">
        <v>35855</v>
      </c>
      <c r="D8" s="378">
        <v>24894</v>
      </c>
      <c r="E8" s="378">
        <v>406263</v>
      </c>
      <c r="F8" s="378">
        <v>475937</v>
      </c>
      <c r="G8" s="378">
        <v>344973</v>
      </c>
      <c r="H8" s="378">
        <v>126959</v>
      </c>
      <c r="I8" s="378">
        <v>137406</v>
      </c>
      <c r="J8" s="378">
        <v>86383</v>
      </c>
      <c r="K8" s="378">
        <v>80966</v>
      </c>
      <c r="L8" s="378">
        <v>76514</v>
      </c>
      <c r="M8" s="378">
        <v>100553</v>
      </c>
      <c r="N8" s="379">
        <v>100382</v>
      </c>
    </row>
    <row r="9" spans="2:14" s="175" customFormat="1" x14ac:dyDescent="0.3">
      <c r="B9" s="391">
        <v>2019</v>
      </c>
      <c r="C9" s="380">
        <v>32458</v>
      </c>
      <c r="D9" s="380">
        <v>37635</v>
      </c>
      <c r="E9" s="380">
        <v>26122</v>
      </c>
      <c r="F9" s="380">
        <v>26178</v>
      </c>
      <c r="G9" s="380">
        <v>23414</v>
      </c>
      <c r="H9" s="380">
        <v>22136</v>
      </c>
      <c r="I9" s="380">
        <v>23770</v>
      </c>
      <c r="J9" s="380">
        <v>21705</v>
      </c>
      <c r="K9" s="380">
        <v>22928</v>
      </c>
      <c r="L9" s="380">
        <v>28203</v>
      </c>
      <c r="M9" s="380">
        <v>33860</v>
      </c>
      <c r="N9" s="381">
        <v>42850</v>
      </c>
    </row>
    <row r="10" spans="2:14" s="116" customFormat="1" x14ac:dyDescent="0.3">
      <c r="B10" s="392">
        <v>2018</v>
      </c>
      <c r="C10" s="361">
        <v>34440</v>
      </c>
      <c r="D10" s="361">
        <v>25956</v>
      </c>
      <c r="E10" s="361">
        <v>23923</v>
      </c>
      <c r="F10" s="361">
        <v>25224</v>
      </c>
      <c r="G10" s="361">
        <v>22055</v>
      </c>
      <c r="H10" s="361">
        <v>22269</v>
      </c>
      <c r="I10" s="361">
        <v>23005</v>
      </c>
      <c r="J10" s="361">
        <v>22718</v>
      </c>
      <c r="K10" s="361">
        <v>20609</v>
      </c>
      <c r="L10" s="361">
        <v>27506</v>
      </c>
      <c r="M10" s="361">
        <v>34951</v>
      </c>
      <c r="N10" s="362">
        <v>37322</v>
      </c>
    </row>
    <row r="11" spans="2:14" x14ac:dyDescent="0.3">
      <c r="B11" s="393">
        <v>2017</v>
      </c>
      <c r="C11" s="361">
        <v>32901</v>
      </c>
      <c r="D11" s="363">
        <v>27033</v>
      </c>
      <c r="E11" s="361">
        <v>26804</v>
      </c>
      <c r="F11" s="363">
        <v>24938</v>
      </c>
      <c r="G11" s="361">
        <v>24003</v>
      </c>
      <c r="H11" s="363">
        <v>23543</v>
      </c>
      <c r="I11" s="361">
        <v>23220</v>
      </c>
      <c r="J11" s="363">
        <v>23203</v>
      </c>
      <c r="K11" s="361">
        <v>21106</v>
      </c>
      <c r="L11" s="363">
        <v>26541</v>
      </c>
      <c r="M11" s="361">
        <v>33028</v>
      </c>
      <c r="N11" s="364">
        <v>34011</v>
      </c>
    </row>
    <row r="12" spans="2:14" s="116" customFormat="1" x14ac:dyDescent="0.3">
      <c r="B12" s="394">
        <v>2016</v>
      </c>
      <c r="C12" s="365">
        <v>35378</v>
      </c>
      <c r="D12" s="366">
        <v>29547</v>
      </c>
      <c r="E12" s="365">
        <v>30963</v>
      </c>
      <c r="F12" s="366">
        <v>28064</v>
      </c>
      <c r="G12" s="365">
        <v>26429</v>
      </c>
      <c r="H12" s="366">
        <v>26532</v>
      </c>
      <c r="I12" s="365">
        <v>26298</v>
      </c>
      <c r="J12" s="366">
        <v>26033</v>
      </c>
      <c r="K12" s="365">
        <v>22767</v>
      </c>
      <c r="L12" s="366">
        <v>29668</v>
      </c>
      <c r="M12" s="365">
        <v>36994</v>
      </c>
      <c r="N12" s="364">
        <v>39876</v>
      </c>
    </row>
    <row r="13" spans="2:14" x14ac:dyDescent="0.3">
      <c r="B13" s="395">
        <v>2015</v>
      </c>
      <c r="C13" s="363">
        <v>36964</v>
      </c>
      <c r="D13" s="363">
        <v>29652</v>
      </c>
      <c r="E13" s="363">
        <v>30431</v>
      </c>
      <c r="F13" s="363">
        <v>30653</v>
      </c>
      <c r="G13" s="363">
        <v>25780</v>
      </c>
      <c r="H13" s="363">
        <v>27090</v>
      </c>
      <c r="I13" s="363">
        <v>29448</v>
      </c>
      <c r="J13" s="363">
        <v>25131</v>
      </c>
      <c r="K13" s="363">
        <v>26814</v>
      </c>
      <c r="L13" s="363">
        <v>32666</v>
      </c>
      <c r="M13" s="363">
        <v>39398</v>
      </c>
      <c r="N13" s="364">
        <v>46377</v>
      </c>
    </row>
    <row r="14" spans="2:14" x14ac:dyDescent="0.3">
      <c r="B14" s="395">
        <v>2014</v>
      </c>
      <c r="C14" s="367">
        <v>45104</v>
      </c>
      <c r="D14" s="367">
        <v>35637</v>
      </c>
      <c r="E14" s="367">
        <v>34433</v>
      </c>
      <c r="F14" s="367">
        <v>36596</v>
      </c>
      <c r="G14" s="367">
        <v>30485</v>
      </c>
      <c r="H14" s="367">
        <v>30221</v>
      </c>
      <c r="I14" s="367">
        <v>30935</v>
      </c>
      <c r="J14" s="367">
        <v>26483</v>
      </c>
      <c r="K14" s="367">
        <v>28501</v>
      </c>
      <c r="L14" s="367">
        <v>35938</v>
      </c>
      <c r="M14" s="367">
        <v>39150</v>
      </c>
      <c r="N14" s="364">
        <v>47268</v>
      </c>
    </row>
    <row r="15" spans="2:14" x14ac:dyDescent="0.3">
      <c r="B15" s="395">
        <v>2013</v>
      </c>
      <c r="C15" s="367">
        <v>48821</v>
      </c>
      <c r="D15" s="367">
        <v>35219</v>
      </c>
      <c r="E15" s="367">
        <v>36470</v>
      </c>
      <c r="F15" s="367">
        <v>39758</v>
      </c>
      <c r="G15" s="367">
        <v>35499</v>
      </c>
      <c r="H15" s="367">
        <v>34131</v>
      </c>
      <c r="I15" s="367">
        <v>36544</v>
      </c>
      <c r="J15" s="367">
        <v>30246</v>
      </c>
      <c r="K15" s="367">
        <v>29206</v>
      </c>
      <c r="L15" s="367">
        <v>41462</v>
      </c>
      <c r="M15" s="367">
        <v>40732</v>
      </c>
      <c r="N15" s="364">
        <v>52484</v>
      </c>
    </row>
    <row r="16" spans="2:14" x14ac:dyDescent="0.3">
      <c r="B16" s="395">
        <v>2012</v>
      </c>
      <c r="C16" s="367">
        <v>61507</v>
      </c>
      <c r="D16" s="367">
        <v>41607</v>
      </c>
      <c r="E16" s="367">
        <v>40514</v>
      </c>
      <c r="F16" s="367">
        <v>42682</v>
      </c>
      <c r="G16" s="367">
        <v>39019</v>
      </c>
      <c r="H16" s="367">
        <v>37179</v>
      </c>
      <c r="I16" s="367">
        <v>37735</v>
      </c>
      <c r="J16" s="367">
        <v>34583</v>
      </c>
      <c r="K16" s="367">
        <v>31594</v>
      </c>
      <c r="L16" s="367">
        <v>42273</v>
      </c>
      <c r="M16" s="367">
        <v>51655</v>
      </c>
      <c r="N16" s="364">
        <v>51332</v>
      </c>
    </row>
    <row r="17" spans="2:14" x14ac:dyDescent="0.3">
      <c r="B17" s="395">
        <v>2011</v>
      </c>
      <c r="C17" s="367">
        <v>58646</v>
      </c>
      <c r="D17" s="367">
        <v>45045</v>
      </c>
      <c r="E17" s="367">
        <v>46010</v>
      </c>
      <c r="F17" s="367">
        <v>45165</v>
      </c>
      <c r="G17" s="367">
        <v>43486</v>
      </c>
      <c r="H17" s="367">
        <v>42944</v>
      </c>
      <c r="I17" s="367">
        <v>39507</v>
      </c>
      <c r="J17" s="367">
        <v>39404</v>
      </c>
      <c r="K17" s="367">
        <v>36645</v>
      </c>
      <c r="L17" s="367">
        <v>45442</v>
      </c>
      <c r="M17" s="367">
        <v>57950</v>
      </c>
      <c r="N17" s="364">
        <v>54752</v>
      </c>
    </row>
    <row r="18" spans="2:14" x14ac:dyDescent="0.3">
      <c r="B18" s="395">
        <v>2010</v>
      </c>
      <c r="C18" s="367">
        <v>59726</v>
      </c>
      <c r="D18" s="367">
        <v>49035</v>
      </c>
      <c r="E18" s="367">
        <v>52992</v>
      </c>
      <c r="F18" s="367">
        <v>50029</v>
      </c>
      <c r="G18" s="367">
        <v>44781</v>
      </c>
      <c r="H18" s="367">
        <v>49441</v>
      </c>
      <c r="I18" s="367">
        <v>45509</v>
      </c>
      <c r="J18" s="367">
        <v>45087</v>
      </c>
      <c r="K18" s="367">
        <v>43327</v>
      </c>
      <c r="L18" s="367">
        <v>48960</v>
      </c>
      <c r="M18" s="367">
        <v>59802</v>
      </c>
      <c r="N18" s="364">
        <v>72211</v>
      </c>
    </row>
    <row r="19" spans="2:14" x14ac:dyDescent="0.3">
      <c r="B19" s="396">
        <v>2009</v>
      </c>
      <c r="C19" s="367">
        <v>75303</v>
      </c>
      <c r="D19" s="367">
        <v>65973</v>
      </c>
      <c r="E19" s="367">
        <v>67123</v>
      </c>
      <c r="F19" s="367">
        <v>62707</v>
      </c>
      <c r="G19" s="367">
        <v>55206</v>
      </c>
      <c r="H19" s="367">
        <v>55833</v>
      </c>
      <c r="I19" s="367">
        <v>56406</v>
      </c>
      <c r="J19" s="367">
        <v>51030</v>
      </c>
      <c r="K19" s="367">
        <v>52749</v>
      </c>
      <c r="L19" s="367">
        <v>62147</v>
      </c>
      <c r="M19" s="367">
        <v>69219</v>
      </c>
      <c r="N19" s="364">
        <v>79632</v>
      </c>
    </row>
    <row r="20" spans="2:14" x14ac:dyDescent="0.3">
      <c r="B20" s="396">
        <v>2008</v>
      </c>
      <c r="C20" s="367">
        <v>48237</v>
      </c>
      <c r="D20" s="367">
        <v>37819</v>
      </c>
      <c r="E20" s="367">
        <v>36795</v>
      </c>
      <c r="F20" s="367">
        <v>39056</v>
      </c>
      <c r="G20" s="367">
        <v>34195</v>
      </c>
      <c r="H20" s="367">
        <v>35697</v>
      </c>
      <c r="I20" s="367">
        <v>36485</v>
      </c>
      <c r="J20" s="367">
        <v>33749</v>
      </c>
      <c r="K20" s="367">
        <v>41399</v>
      </c>
      <c r="L20" s="367">
        <v>55399</v>
      </c>
      <c r="M20" s="367">
        <v>66037</v>
      </c>
      <c r="N20" s="364">
        <v>90331</v>
      </c>
    </row>
    <row r="21" spans="2:14" x14ac:dyDescent="0.3">
      <c r="B21" s="396">
        <v>2007</v>
      </c>
      <c r="C21" s="367">
        <v>45840</v>
      </c>
      <c r="D21" s="367">
        <v>30288</v>
      </c>
      <c r="E21" s="367">
        <v>31438</v>
      </c>
      <c r="F21" s="367">
        <v>32629</v>
      </c>
      <c r="G21" s="367">
        <v>28101</v>
      </c>
      <c r="H21" s="367">
        <v>28045</v>
      </c>
      <c r="I21" s="367">
        <v>29486</v>
      </c>
      <c r="J21" s="367">
        <v>27477</v>
      </c>
      <c r="K21" s="367">
        <v>24530</v>
      </c>
      <c r="L21" s="367">
        <v>36413</v>
      </c>
      <c r="M21" s="367">
        <v>45544</v>
      </c>
      <c r="N21" s="364">
        <v>51400</v>
      </c>
    </row>
    <row r="22" spans="2:14" x14ac:dyDescent="0.3">
      <c r="B22" s="396">
        <v>2006</v>
      </c>
      <c r="C22" s="367">
        <v>42897</v>
      </c>
      <c r="D22" s="367">
        <v>31495</v>
      </c>
      <c r="E22" s="367">
        <v>32651</v>
      </c>
      <c r="F22" s="367">
        <v>31644</v>
      </c>
      <c r="G22" s="367">
        <v>29586</v>
      </c>
      <c r="H22" s="367">
        <v>29839</v>
      </c>
      <c r="I22" s="367">
        <v>28361</v>
      </c>
      <c r="J22" s="367">
        <v>30519</v>
      </c>
      <c r="K22" s="367">
        <v>25890</v>
      </c>
      <c r="L22" s="367">
        <v>33282</v>
      </c>
      <c r="M22" s="367">
        <v>47566</v>
      </c>
      <c r="N22" s="364">
        <v>47238</v>
      </c>
    </row>
    <row r="23" spans="2:14" x14ac:dyDescent="0.3">
      <c r="B23" s="396">
        <v>2005</v>
      </c>
      <c r="C23" s="367">
        <v>52425</v>
      </c>
      <c r="D23" s="367">
        <v>35038</v>
      </c>
      <c r="E23" s="367">
        <v>37178</v>
      </c>
      <c r="F23" s="367">
        <v>37304</v>
      </c>
      <c r="G23" s="367">
        <v>33376</v>
      </c>
      <c r="H23" s="367">
        <v>34373</v>
      </c>
      <c r="I23" s="367">
        <v>32611</v>
      </c>
      <c r="J23" s="367">
        <v>30830</v>
      </c>
      <c r="K23" s="367">
        <v>28429</v>
      </c>
      <c r="L23" s="367">
        <v>36998</v>
      </c>
      <c r="M23" s="367">
        <v>43572</v>
      </c>
      <c r="N23" s="364">
        <v>47132</v>
      </c>
    </row>
    <row r="24" spans="2:14" x14ac:dyDescent="0.3">
      <c r="B24" s="396">
        <v>2004</v>
      </c>
      <c r="C24" s="367">
        <v>60689</v>
      </c>
      <c r="D24" s="367">
        <v>44552</v>
      </c>
      <c r="E24" s="367">
        <v>45267</v>
      </c>
      <c r="F24" s="367">
        <v>44753</v>
      </c>
      <c r="G24" s="367">
        <v>36747</v>
      </c>
      <c r="H24" s="367">
        <v>39847</v>
      </c>
      <c r="I24" s="367">
        <v>38221</v>
      </c>
      <c r="J24" s="367">
        <v>35388</v>
      </c>
      <c r="K24" s="367">
        <v>32980</v>
      </c>
      <c r="L24" s="367">
        <v>41623</v>
      </c>
      <c r="M24" s="367">
        <v>50017</v>
      </c>
      <c r="N24" s="364">
        <v>54877</v>
      </c>
    </row>
    <row r="25" spans="2:14" x14ac:dyDescent="0.3">
      <c r="B25" s="396">
        <v>2003</v>
      </c>
      <c r="C25" s="367">
        <v>65663</v>
      </c>
      <c r="D25" s="367">
        <v>47853</v>
      </c>
      <c r="E25" s="367">
        <v>49448</v>
      </c>
      <c r="F25" s="367">
        <v>52735</v>
      </c>
      <c r="G25" s="367">
        <v>45444</v>
      </c>
      <c r="H25" s="367">
        <v>45100</v>
      </c>
      <c r="I25" s="367">
        <v>47096</v>
      </c>
      <c r="J25" s="367">
        <v>40676</v>
      </c>
      <c r="K25" s="367">
        <v>41334</v>
      </c>
      <c r="L25" s="367">
        <v>53909</v>
      </c>
      <c r="M25" s="367">
        <v>56815</v>
      </c>
      <c r="N25" s="364">
        <v>69105</v>
      </c>
    </row>
    <row r="26" spans="2:14" ht="15" thickBot="1" x14ac:dyDescent="0.35">
      <c r="B26" s="397">
        <v>2002</v>
      </c>
      <c r="C26" s="368">
        <v>72557</v>
      </c>
      <c r="D26" s="368">
        <v>50377</v>
      </c>
      <c r="E26" s="368">
        <v>53412</v>
      </c>
      <c r="F26" s="368">
        <v>53736</v>
      </c>
      <c r="G26" s="368">
        <v>47825</v>
      </c>
      <c r="H26" s="368">
        <v>43278</v>
      </c>
      <c r="I26" s="368">
        <v>47455</v>
      </c>
      <c r="J26" s="368">
        <v>43500</v>
      </c>
      <c r="K26" s="368">
        <v>41846</v>
      </c>
      <c r="L26" s="368">
        <v>54311</v>
      </c>
      <c r="M26" s="368">
        <v>59324</v>
      </c>
      <c r="N26" s="369">
        <v>72571</v>
      </c>
    </row>
    <row r="27" spans="2:14" x14ac:dyDescent="0.3">
      <c r="D27" s="176"/>
    </row>
    <row r="48" spans="2:10" x14ac:dyDescent="0.3">
      <c r="B48" s="177"/>
      <c r="C48" s="177"/>
      <c r="D48" s="177"/>
      <c r="E48" s="177"/>
      <c r="F48" s="177"/>
      <c r="G48" s="177"/>
      <c r="H48" s="177"/>
      <c r="I48" s="177"/>
      <c r="J48" s="177"/>
    </row>
    <row r="49" spans="2:14" ht="15" thickBot="1" x14ac:dyDescent="0.35">
      <c r="B49" s="177"/>
      <c r="C49" s="177"/>
      <c r="D49" s="177"/>
      <c r="E49" s="177"/>
      <c r="F49" s="177"/>
      <c r="G49" s="177"/>
      <c r="H49" s="177"/>
      <c r="I49" s="177"/>
      <c r="J49" s="177"/>
    </row>
    <row r="50" spans="2:14" ht="15" thickBot="1" x14ac:dyDescent="0.35">
      <c r="B50" s="424" t="s">
        <v>269</v>
      </c>
      <c r="C50" s="425"/>
      <c r="D50" s="425"/>
      <c r="E50" s="425"/>
      <c r="F50" s="425"/>
      <c r="G50" s="425"/>
      <c r="H50" s="425"/>
      <c r="I50" s="425"/>
      <c r="J50" s="425"/>
      <c r="K50" s="425"/>
      <c r="L50" s="425"/>
      <c r="M50" s="425"/>
      <c r="N50" s="426"/>
    </row>
  </sheetData>
  <sortState xmlns:xlrd2="http://schemas.microsoft.com/office/spreadsheetml/2017/richdata2" ref="B9:N20">
    <sortCondition descending="1" ref="B9:B20"/>
  </sortState>
  <mergeCells count="2">
    <mergeCell ref="B50:N50"/>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09375" defaultRowHeight="13.8" x14ac:dyDescent="0.25"/>
  <cols>
    <col min="1" max="16384" width="9.109375" style="26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4" x14ac:dyDescent="0.3"/>
  <cols>
    <col min="2" max="2" width="9.88671875" bestFit="1" customWidth="1"/>
    <col min="3" max="3" width="10.44140625" bestFit="1" customWidth="1"/>
    <col min="4" max="7" width="9.88671875" customWidth="1"/>
    <col min="8" max="9" width="10.44140625" bestFit="1" customWidth="1"/>
    <col min="10" max="11" width="10.44140625" customWidth="1"/>
    <col min="12" max="13" width="9.88671875" customWidth="1"/>
    <col min="14" max="15" width="11.44140625" bestFit="1" customWidth="1"/>
    <col min="16" max="17" width="9.88671875" customWidth="1"/>
    <col min="20" max="21" width="13.5546875" bestFit="1" customWidth="1"/>
    <col min="22" max="23" width="9.88671875" customWidth="1"/>
    <col min="26" max="27" width="11.44140625" bestFit="1" customWidth="1"/>
    <col min="28" max="29" width="9.88671875" customWidth="1"/>
  </cols>
  <sheetData>
    <row r="1" spans="1:31" s="2" customFormat="1" x14ac:dyDescent="0.3">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 min="26" max="27" width="11.44140625" bestFit="1" customWidth="1"/>
    <col min="28" max="29" width="9.88671875" customWidth="1"/>
  </cols>
  <sheetData>
    <row r="1" spans="1:31" s="2" customFormat="1" x14ac:dyDescent="0.3">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s>
  <sheetData>
    <row r="1" spans="1:31" x14ac:dyDescent="0.3">
      <c r="A1" s="430"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
      <c r="A2" s="430"/>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Z57"/>
  <sheetViews>
    <sheetView tabSelected="1"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V61" sqref="V61"/>
    </sheetView>
  </sheetViews>
  <sheetFormatPr defaultColWidth="9.109375" defaultRowHeight="14.4" x14ac:dyDescent="0.3"/>
  <cols>
    <col min="1" max="1" width="7.5546875" style="132" customWidth="1"/>
    <col min="2" max="2" width="8.6640625" style="115" bestFit="1" customWidth="1"/>
    <col min="3" max="3" width="8.5546875" style="181" bestFit="1" customWidth="1"/>
    <col min="4" max="4" width="8.109375" style="115" bestFit="1" customWidth="1"/>
    <col min="5" max="5" width="8.33203125" style="180" bestFit="1" customWidth="1"/>
    <col min="6" max="7" width="6.6640625" style="115" bestFit="1" customWidth="1"/>
    <col min="8" max="8" width="8.88671875" style="115" bestFit="1" customWidth="1"/>
    <col min="9" max="9" width="9.109375" style="179" bestFit="1" customWidth="1"/>
    <col min="10" max="10" width="8.109375" style="115" bestFit="1" customWidth="1"/>
    <col min="11" max="11" width="8.33203125" style="115" bestFit="1" customWidth="1"/>
    <col min="12" max="12" width="7.6640625" style="115" bestFit="1" customWidth="1"/>
    <col min="13" max="13" width="6.6640625" style="115" bestFit="1" customWidth="1"/>
    <col min="14" max="14" width="10.6640625" style="115" bestFit="1" customWidth="1"/>
    <col min="15" max="15" width="11.33203125" style="179" bestFit="1" customWidth="1"/>
    <col min="16" max="16" width="8.109375" style="115" bestFit="1" customWidth="1"/>
    <col min="17" max="17" width="9.88671875" style="115" customWidth="1"/>
    <col min="18" max="19" width="9.109375" style="115" customWidth="1"/>
    <col min="20" max="20" width="11.109375" style="115" bestFit="1" customWidth="1"/>
    <col min="21" max="21" width="11.5546875" style="179" bestFit="1" customWidth="1"/>
    <col min="22" max="22" width="8" style="115" bestFit="1" customWidth="1"/>
    <col min="23" max="23" width="8.33203125" style="115" bestFit="1" customWidth="1"/>
    <col min="24" max="24" width="7.6640625" style="115" bestFit="1" customWidth="1"/>
    <col min="25" max="25" width="6.6640625" style="115" bestFit="1" customWidth="1"/>
    <col min="26" max="16384" width="9.109375" style="115"/>
  </cols>
  <sheetData>
    <row r="1" spans="1:26" x14ac:dyDescent="0.3">
      <c r="A1" s="431" t="s">
        <v>236</v>
      </c>
      <c r="B1" s="357">
        <v>2023</v>
      </c>
      <c r="C1" s="358">
        <v>2024</v>
      </c>
      <c r="D1" s="357" t="s">
        <v>217</v>
      </c>
      <c r="E1" s="357" t="s">
        <v>217</v>
      </c>
      <c r="F1" s="357" t="s">
        <v>218</v>
      </c>
      <c r="G1" s="357" t="s">
        <v>218</v>
      </c>
      <c r="H1" s="359">
        <v>2023</v>
      </c>
      <c r="I1" s="360">
        <v>2024</v>
      </c>
      <c r="J1" s="359" t="s">
        <v>217</v>
      </c>
      <c r="K1" s="359" t="s">
        <v>217</v>
      </c>
      <c r="L1" s="359" t="s">
        <v>218</v>
      </c>
      <c r="M1" s="359" t="s">
        <v>218</v>
      </c>
      <c r="N1" s="357">
        <v>2023</v>
      </c>
      <c r="O1" s="358">
        <v>2024</v>
      </c>
      <c r="P1" s="357" t="s">
        <v>217</v>
      </c>
      <c r="Q1" s="357" t="s">
        <v>217</v>
      </c>
      <c r="R1" s="357" t="s">
        <v>218</v>
      </c>
      <c r="S1" s="357" t="s">
        <v>218</v>
      </c>
      <c r="T1" s="359">
        <v>2023</v>
      </c>
      <c r="U1" s="360">
        <v>2024</v>
      </c>
      <c r="V1" s="359" t="s">
        <v>217</v>
      </c>
      <c r="W1" s="359" t="s">
        <v>217</v>
      </c>
      <c r="X1" s="359" t="s">
        <v>218</v>
      </c>
      <c r="Y1" s="359" t="s">
        <v>218</v>
      </c>
    </row>
    <row r="2" spans="1:26" ht="15" thickBot="1" x14ac:dyDescent="0.35">
      <c r="A2" s="432"/>
      <c r="B2" s="183" t="s">
        <v>239</v>
      </c>
      <c r="C2" s="182" t="s">
        <v>259</v>
      </c>
      <c r="D2" s="183" t="s">
        <v>219</v>
      </c>
      <c r="E2" s="183" t="s">
        <v>220</v>
      </c>
      <c r="F2" s="183" t="s">
        <v>219</v>
      </c>
      <c r="G2" s="183" t="s">
        <v>220</v>
      </c>
      <c r="H2" s="184" t="s">
        <v>215</v>
      </c>
      <c r="I2" s="356" t="s">
        <v>260</v>
      </c>
      <c r="J2" s="184" t="s">
        <v>219</v>
      </c>
      <c r="K2" s="184" t="s">
        <v>220</v>
      </c>
      <c r="L2" s="184" t="s">
        <v>219</v>
      </c>
      <c r="M2" s="184" t="s">
        <v>220</v>
      </c>
      <c r="N2" s="183" t="s">
        <v>248</v>
      </c>
      <c r="O2" s="182" t="s">
        <v>248</v>
      </c>
      <c r="P2" s="183" t="s">
        <v>219</v>
      </c>
      <c r="Q2" s="183" t="s">
        <v>220</v>
      </c>
      <c r="R2" s="183" t="s">
        <v>219</v>
      </c>
      <c r="S2" s="183" t="s">
        <v>220</v>
      </c>
      <c r="T2" s="184" t="s">
        <v>249</v>
      </c>
      <c r="U2" s="356" t="s">
        <v>249</v>
      </c>
      <c r="V2" s="184" t="s">
        <v>219</v>
      </c>
      <c r="W2" s="184" t="s">
        <v>220</v>
      </c>
      <c r="X2" s="184" t="s">
        <v>219</v>
      </c>
      <c r="Y2" s="184" t="s">
        <v>220</v>
      </c>
    </row>
    <row r="3" spans="1:26" x14ac:dyDescent="0.3">
      <c r="A3" s="346">
        <v>1</v>
      </c>
      <c r="B3" s="347">
        <f>'Table Initial Claims'!W3</f>
        <v>5202</v>
      </c>
      <c r="C3" s="347">
        <f>'Table Initial Claims'!X3</f>
        <v>6340</v>
      </c>
      <c r="D3" s="347">
        <f>C3-B54</f>
        <v>-1931</v>
      </c>
      <c r="E3" s="348">
        <f>D3/B54</f>
        <v>-0.23346632813444565</v>
      </c>
      <c r="F3" s="347">
        <f>C3-B3</f>
        <v>1138</v>
      </c>
      <c r="G3" s="349">
        <f>ROUND(F3/B3,2)</f>
        <v>0.22</v>
      </c>
      <c r="H3" s="350">
        <f>'Table Continued Claims'!W3</f>
        <v>57419</v>
      </c>
      <c r="I3" s="350">
        <f>'Table Continued Claims'!X3</f>
        <v>70580</v>
      </c>
      <c r="J3" s="350">
        <f>I3-H55</f>
        <v>70580</v>
      </c>
      <c r="K3" s="351">
        <f>J3/H54</f>
        <v>0.98900021018706652</v>
      </c>
      <c r="L3" s="350">
        <f>I3-H3</f>
        <v>13161</v>
      </c>
      <c r="M3" s="352">
        <f>ROUND(L3/H3,2)</f>
        <v>0.23</v>
      </c>
      <c r="N3" s="353">
        <f>'Table - Moving Averages'!W3</f>
        <v>7071</v>
      </c>
      <c r="O3" s="353">
        <f>'Table - Moving Averages'!X3</f>
        <v>7207</v>
      </c>
      <c r="P3" s="353">
        <f>O3-N54</f>
        <v>-47.5</v>
      </c>
      <c r="Q3" s="354">
        <f>P3/N54</f>
        <v>-6.5476600730581015E-3</v>
      </c>
      <c r="R3" s="353">
        <f>O3-N3</f>
        <v>136</v>
      </c>
      <c r="S3" s="355">
        <f>ROUND(R3/N3,2)</f>
        <v>0.02</v>
      </c>
      <c r="T3" s="350">
        <f>'Table - Moving Averages'!W59</f>
        <v>56767</v>
      </c>
      <c r="U3" s="350">
        <f>'Table - Moving Averages'!X59</f>
        <v>67744.5</v>
      </c>
      <c r="V3" s="350">
        <f>U3-T54</f>
        <v>1409</v>
      </c>
      <c r="W3" s="351">
        <f>V3/T54</f>
        <v>2.1240512244574926E-2</v>
      </c>
      <c r="X3" s="350">
        <f>U3-T3</f>
        <v>10977.5</v>
      </c>
      <c r="Y3" s="352">
        <f>ROUND(X3/T3,2)</f>
        <v>0.19</v>
      </c>
    </row>
    <row r="4" spans="1:26" x14ac:dyDescent="0.3">
      <c r="A4" s="345">
        <v>2</v>
      </c>
      <c r="B4" s="264">
        <f>'Table Initial Claims'!W4</f>
        <v>5239</v>
      </c>
      <c r="C4" s="264">
        <f>'Table Initial Claims'!X4</f>
        <v>6815</v>
      </c>
      <c r="D4" s="265">
        <f>C4-C3</f>
        <v>475</v>
      </c>
      <c r="E4" s="266">
        <f>D4/C3</f>
        <v>7.4921135646687703E-2</v>
      </c>
      <c r="F4" s="264">
        <f>C4-B4</f>
        <v>1576</v>
      </c>
      <c r="G4" s="349">
        <f>ROUND(F4/B4,2)</f>
        <v>0.3</v>
      </c>
      <c r="H4" s="268">
        <f>'Table Continued Claims'!W4</f>
        <v>55998</v>
      </c>
      <c r="I4" s="350">
        <f>'Table Continued Claims'!X4</f>
        <v>69167</v>
      </c>
      <c r="J4" s="267">
        <f>I4-I3</f>
        <v>-1413</v>
      </c>
      <c r="K4" s="271">
        <f>J4/I3</f>
        <v>-2.0019835647492209E-2</v>
      </c>
      <c r="L4" s="350">
        <f>I4-H4</f>
        <v>13169</v>
      </c>
      <c r="M4" s="352">
        <f>ROUND(L4/H4,2)</f>
        <v>0.24</v>
      </c>
      <c r="N4" s="269">
        <f>'Table - Moving Averages'!W4</f>
        <v>6336.75</v>
      </c>
      <c r="O4" s="353">
        <f>'Table - Moving Averages'!X4</f>
        <v>7110.25</v>
      </c>
      <c r="P4" s="269">
        <f>O4-O3</f>
        <v>-96.75</v>
      </c>
      <c r="Q4" s="270">
        <f>P4/O3</f>
        <v>-1.342444845289302E-2</v>
      </c>
      <c r="R4" s="353">
        <f>O4-N4</f>
        <v>773.5</v>
      </c>
      <c r="S4" s="355">
        <f>ROUND(R4/N4,2)</f>
        <v>0.12</v>
      </c>
      <c r="T4" s="268">
        <f>'Table - Moving Averages'!W60</f>
        <v>57569.75</v>
      </c>
      <c r="U4" s="350">
        <f>'Table - Moving Averages'!X60</f>
        <v>68827</v>
      </c>
      <c r="V4" s="267">
        <f>U4-U3</f>
        <v>1082.5</v>
      </c>
      <c r="W4" s="351">
        <f>V4/U3</f>
        <v>1.5979156979533393E-2</v>
      </c>
      <c r="X4" s="268">
        <f>U4-T4</f>
        <v>11257.25</v>
      </c>
      <c r="Y4" s="352">
        <f>ROUND(X4/T4,2)</f>
        <v>0.2</v>
      </c>
      <c r="Z4" s="178"/>
    </row>
    <row r="5" spans="1:26" x14ac:dyDescent="0.3">
      <c r="A5" s="345">
        <v>3</v>
      </c>
      <c r="B5" s="264">
        <f>'Table Initial Claims'!W5</f>
        <v>5207</v>
      </c>
      <c r="C5" s="347">
        <f>'Table Initial Claims'!X5</f>
        <v>6835</v>
      </c>
      <c r="D5" s="265">
        <f>C5-C4</f>
        <v>20</v>
      </c>
      <c r="E5" s="266">
        <f>D5/C4</f>
        <v>2.93470286133529E-3</v>
      </c>
      <c r="F5" s="264">
        <f>C5-B5</f>
        <v>1628</v>
      </c>
      <c r="G5" s="349">
        <f>ROUND(F5/B5,2)</f>
        <v>0.31</v>
      </c>
      <c r="H5" s="268">
        <f>'Table Continued Claims'!W5</f>
        <v>56634</v>
      </c>
      <c r="I5" s="350">
        <f>'Table Continued Claims'!X5</f>
        <v>72158</v>
      </c>
      <c r="J5" s="267">
        <f>I5-I4</f>
        <v>2991</v>
      </c>
      <c r="K5" s="271">
        <f>J5/I4</f>
        <v>4.3243165093180276E-2</v>
      </c>
      <c r="L5" s="350">
        <f>I5-H5</f>
        <v>15524</v>
      </c>
      <c r="M5" s="352">
        <f>ROUND(L5/H5,2)</f>
        <v>0.27</v>
      </c>
      <c r="N5" s="269">
        <f>'Table - Moving Averages'!W5</f>
        <v>5620.75</v>
      </c>
      <c r="O5" s="353">
        <f>'Table - Moving Averages'!X5</f>
        <v>7065.25</v>
      </c>
      <c r="P5" s="269">
        <f>O5-O4</f>
        <v>-45</v>
      </c>
      <c r="Q5" s="270">
        <f>P5/O4</f>
        <v>-6.3288913891916604E-3</v>
      </c>
      <c r="R5" s="353">
        <f>O5-N5</f>
        <v>1444.5</v>
      </c>
      <c r="S5" s="355">
        <f>ROUND(R5/N5,2)</f>
        <v>0.26</v>
      </c>
      <c r="T5" s="268">
        <f>'Table - Moving Averages'!W61</f>
        <v>57454.25</v>
      </c>
      <c r="U5" s="350">
        <f>'Table - Moving Averages'!X61</f>
        <v>70817.5</v>
      </c>
      <c r="V5" s="267">
        <f>U5-U4</f>
        <v>1990.5</v>
      </c>
      <c r="W5" s="351">
        <f>V5/U4</f>
        <v>2.892033649585192E-2</v>
      </c>
      <c r="X5" s="268">
        <f>U5-T5</f>
        <v>13363.25</v>
      </c>
      <c r="Y5" s="352">
        <f>ROUND(X5/T5,2)</f>
        <v>0.23</v>
      </c>
      <c r="Z5" s="178"/>
    </row>
    <row r="6" spans="1:26" x14ac:dyDescent="0.3">
      <c r="A6" s="345">
        <v>4</v>
      </c>
      <c r="B6" s="264">
        <f>'Table Initial Claims'!W6</f>
        <v>5132</v>
      </c>
      <c r="C6" s="347">
        <f>'Table Initial Claims'!X6</f>
        <v>5415</v>
      </c>
      <c r="D6" s="265">
        <f t="shared" ref="D6" si="0">C6-C5</f>
        <v>-1420</v>
      </c>
      <c r="E6" s="266">
        <f t="shared" ref="E6" si="1">D6/C5</f>
        <v>-0.20775420629114849</v>
      </c>
      <c r="F6" s="264">
        <f t="shared" ref="F6" si="2">C6-B6</f>
        <v>283</v>
      </c>
      <c r="G6" s="342">
        <f t="shared" ref="G6" si="3">ROUND(F6/B6,2)</f>
        <v>0.06</v>
      </c>
      <c r="H6" s="268">
        <f>'Table Continued Claims'!W6</f>
        <v>56641</v>
      </c>
      <c r="I6" s="350">
        <f>'Table Continued Claims'!X6</f>
        <v>70358</v>
      </c>
      <c r="J6" s="267">
        <f t="shared" ref="J6" si="4">I6-I5</f>
        <v>-1800</v>
      </c>
      <c r="K6" s="271">
        <f t="shared" ref="K6" si="5">J6/I5</f>
        <v>-2.4945259014939439E-2</v>
      </c>
      <c r="L6" s="268">
        <f t="shared" ref="L6" si="6">I6-H6</f>
        <v>13717</v>
      </c>
      <c r="M6" s="343">
        <f t="shared" ref="M6" si="7">ROUND(L6/H6,2)</f>
        <v>0.24</v>
      </c>
      <c r="N6" s="269">
        <f>'Table - Moving Averages'!W6</f>
        <v>5195</v>
      </c>
      <c r="O6" s="353">
        <f>'Table - Moving Averages'!X6</f>
        <v>6351.25</v>
      </c>
      <c r="P6" s="269">
        <f t="shared" ref="P6" si="8">O6-O5</f>
        <v>-714</v>
      </c>
      <c r="Q6" s="270">
        <f t="shared" ref="Q6" si="9">P6/O5</f>
        <v>-0.10105799511694562</v>
      </c>
      <c r="R6" s="269">
        <f t="shared" ref="R6" si="10">O6-N6</f>
        <v>1156.25</v>
      </c>
      <c r="S6" s="344">
        <f t="shared" ref="S6" si="11">ROUND(R6/N6,2)</f>
        <v>0.22</v>
      </c>
      <c r="T6" s="268">
        <f>'Table - Moving Averages'!W62</f>
        <v>56673</v>
      </c>
      <c r="U6" s="350">
        <f>'Table - Moving Averages'!X62</f>
        <v>70565.75</v>
      </c>
      <c r="V6" s="267">
        <f t="shared" ref="V6" si="12">U6-U5</f>
        <v>-251.75</v>
      </c>
      <c r="W6" s="271">
        <f t="shared" ref="W6" si="13">V6/U5</f>
        <v>-3.5549122745084194E-3</v>
      </c>
      <c r="X6" s="268">
        <f t="shared" ref="X6" si="14">U6-T6</f>
        <v>13892.75</v>
      </c>
      <c r="Y6" s="343">
        <f t="shared" ref="Y6" si="15">ROUND(X6/T6,2)</f>
        <v>0.25</v>
      </c>
      <c r="Z6" s="178"/>
    </row>
    <row r="7" spans="1:26" x14ac:dyDescent="0.3">
      <c r="A7" s="345">
        <v>5</v>
      </c>
      <c r="B7" s="264">
        <f>'Table Initial Claims'!W7</f>
        <v>5348</v>
      </c>
      <c r="C7" s="347">
        <f>'Table Initial Claims'!X7</f>
        <v>5524</v>
      </c>
      <c r="D7" s="265">
        <f t="shared" ref="D7" si="16">C7-C6</f>
        <v>109</v>
      </c>
      <c r="E7" s="266">
        <f t="shared" ref="E7" si="17">D7/C6</f>
        <v>2.0129270544783012E-2</v>
      </c>
      <c r="F7" s="264">
        <f t="shared" ref="F7" si="18">C7-B7</f>
        <v>176</v>
      </c>
      <c r="G7" s="342">
        <f t="shared" ref="G7" si="19">ROUND(F7/B7,2)</f>
        <v>0.03</v>
      </c>
      <c r="H7" s="268">
        <f>'Table Continued Claims'!W7</f>
        <v>56570</v>
      </c>
      <c r="I7" s="350">
        <f>'Table Continued Claims'!X7</f>
        <v>69474</v>
      </c>
      <c r="J7" s="267">
        <f t="shared" ref="J7" si="20">I7-I6</f>
        <v>-884</v>
      </c>
      <c r="K7" s="271">
        <f t="shared" ref="K7" si="21">J7/I6</f>
        <v>-1.2564313937292135E-2</v>
      </c>
      <c r="L7" s="268">
        <f t="shared" ref="L7" si="22">I7-H7</f>
        <v>12904</v>
      </c>
      <c r="M7" s="343">
        <f t="shared" ref="M7" si="23">ROUND(L7/H7,2)</f>
        <v>0.23</v>
      </c>
      <c r="N7" s="269">
        <f>'Table - Moving Averages'!W7</f>
        <v>5231.5</v>
      </c>
      <c r="O7" s="353">
        <f>'Table - Moving Averages'!X7</f>
        <v>6147.25</v>
      </c>
      <c r="P7" s="269">
        <f t="shared" ref="P7" si="24">O7-O6</f>
        <v>-204</v>
      </c>
      <c r="Q7" s="270">
        <f t="shared" ref="Q7" si="25">P7/O6</f>
        <v>-3.2119661483959852E-2</v>
      </c>
      <c r="R7" s="269">
        <f t="shared" ref="R7" si="26">O7-N7</f>
        <v>915.75</v>
      </c>
      <c r="S7" s="344">
        <f t="shared" ref="S7" si="27">ROUND(R7/N7,2)</f>
        <v>0.18</v>
      </c>
      <c r="T7" s="268">
        <f>'Table - Moving Averages'!W63</f>
        <v>56460.75</v>
      </c>
      <c r="U7" s="350">
        <f>'Table - Moving Averages'!X63</f>
        <v>70289.25</v>
      </c>
      <c r="V7" s="267">
        <f t="shared" ref="V7" si="28">U7-U6</f>
        <v>-276.5</v>
      </c>
      <c r="W7" s="271">
        <f t="shared" ref="W7" si="29">V7/U6</f>
        <v>-3.9183314851751732E-3</v>
      </c>
      <c r="X7" s="268">
        <f t="shared" ref="X7" si="30">U7-T7</f>
        <v>13828.5</v>
      </c>
      <c r="Y7" s="343">
        <f t="shared" ref="Y7" si="31">ROUND(X7/T7,2)</f>
        <v>0.24</v>
      </c>
      <c r="Z7" s="178"/>
    </row>
    <row r="8" spans="1:26" x14ac:dyDescent="0.3">
      <c r="A8" s="345">
        <v>6</v>
      </c>
      <c r="B8" s="264">
        <f>'Table Initial Claims'!W8</f>
        <v>4869</v>
      </c>
      <c r="C8" s="347">
        <f>'Table Initial Claims'!X8</f>
        <v>5203</v>
      </c>
      <c r="D8" s="265">
        <f t="shared" ref="D8" si="32">C8-C7</f>
        <v>-321</v>
      </c>
      <c r="E8" s="266">
        <f t="shared" ref="E8" si="33">D8/C7</f>
        <v>-5.8110065170166543E-2</v>
      </c>
      <c r="F8" s="264">
        <f t="shared" ref="F8" si="34">C8-B8</f>
        <v>334</v>
      </c>
      <c r="G8" s="342">
        <f t="shared" ref="G8" si="35">ROUND(F8/B8,2)</f>
        <v>7.0000000000000007E-2</v>
      </c>
      <c r="H8" s="268">
        <f>'Table Continued Claims'!W8</f>
        <v>55373</v>
      </c>
      <c r="I8" s="350">
        <f>'Table Continued Claims'!X8</f>
        <v>67818</v>
      </c>
      <c r="J8" s="267">
        <f t="shared" ref="J8" si="36">I8-I7</f>
        <v>-1656</v>
      </c>
      <c r="K8" s="271">
        <f t="shared" ref="K8" si="37">J8/I7</f>
        <v>-2.3836255289748684E-2</v>
      </c>
      <c r="L8" s="268">
        <f t="shared" ref="L8" si="38">I8-H8</f>
        <v>12445</v>
      </c>
      <c r="M8" s="343">
        <f t="shared" ref="M8" si="39">ROUND(L8/H8,2)</f>
        <v>0.22</v>
      </c>
      <c r="N8" s="269">
        <f>'Table - Moving Averages'!W8</f>
        <v>5139</v>
      </c>
      <c r="O8" s="353">
        <f>'Table - Moving Averages'!X8</f>
        <v>5744.25</v>
      </c>
      <c r="P8" s="269">
        <f t="shared" ref="P8" si="40">O8-O7</f>
        <v>-403</v>
      </c>
      <c r="Q8" s="270">
        <f t="shared" ref="Q8" si="41">P8/O7</f>
        <v>-6.5557769734434099E-2</v>
      </c>
      <c r="R8" s="269">
        <f t="shared" ref="R8" si="42">O8-N8</f>
        <v>605.25</v>
      </c>
      <c r="S8" s="344">
        <f t="shared" ref="S8" si="43">ROUND(R8/N8,2)</f>
        <v>0.12</v>
      </c>
      <c r="T8" s="268">
        <f>'Table - Moving Averages'!W64</f>
        <v>56304.5</v>
      </c>
      <c r="U8" s="350">
        <f>'Table - Moving Averages'!X64</f>
        <v>69952</v>
      </c>
      <c r="V8" s="267">
        <f t="shared" ref="V8" si="44">U8-U7</f>
        <v>-337.25</v>
      </c>
      <c r="W8" s="271">
        <f t="shared" ref="W8" si="45">V8/U7</f>
        <v>-4.7980309933595821E-3</v>
      </c>
      <c r="X8" s="268">
        <f t="shared" ref="X8" si="46">U8-T8</f>
        <v>13647.5</v>
      </c>
      <c r="Y8" s="343">
        <f t="shared" ref="Y8" si="47">ROUND(X8/T8,2)</f>
        <v>0.24</v>
      </c>
      <c r="Z8" s="178"/>
    </row>
    <row r="9" spans="1:26" x14ac:dyDescent="0.3">
      <c r="A9" s="345">
        <v>7</v>
      </c>
      <c r="B9" s="264">
        <f>'Table Initial Claims'!W9</f>
        <v>4754</v>
      </c>
      <c r="C9" s="347">
        <f>'Table Initial Claims'!X9</f>
        <v>4910</v>
      </c>
      <c r="D9" s="265">
        <f t="shared" ref="D9" si="48">C9-C8</f>
        <v>-293</v>
      </c>
      <c r="E9" s="266">
        <f t="shared" ref="E9" si="49">D9/C8</f>
        <v>-5.6313665193157794E-2</v>
      </c>
      <c r="F9" s="264">
        <f t="shared" ref="F9" si="50">C9-B9</f>
        <v>156</v>
      </c>
      <c r="G9" s="342">
        <f t="shared" ref="G9" si="51">ROUND(F9/B9,2)</f>
        <v>0.03</v>
      </c>
      <c r="H9" s="268">
        <f>'Table Continued Claims'!W9</f>
        <v>54602</v>
      </c>
      <c r="I9" s="350">
        <f>'Table Continued Claims'!X9</f>
        <v>66335</v>
      </c>
      <c r="J9" s="267">
        <f t="shared" ref="J9" si="52">I9-I8</f>
        <v>-1483</v>
      </c>
      <c r="K9" s="271">
        <f t="shared" ref="K9" si="53">J9/I8</f>
        <v>-2.1867350850806572E-2</v>
      </c>
      <c r="L9" s="268">
        <f t="shared" ref="L9" si="54">I9-H9</f>
        <v>11733</v>
      </c>
      <c r="M9" s="343">
        <f t="shared" ref="M9" si="55">ROUND(L9/H9,2)</f>
        <v>0.21</v>
      </c>
      <c r="N9" s="269">
        <f>'Table - Moving Averages'!W9</f>
        <v>5025.75</v>
      </c>
      <c r="O9" s="353">
        <f>'Table - Moving Averages'!X9</f>
        <v>5263</v>
      </c>
      <c r="P9" s="269">
        <f t="shared" ref="P9" si="56">O9-O8</f>
        <v>-481.25</v>
      </c>
      <c r="Q9" s="270">
        <f t="shared" ref="Q9" si="57">P9/O8</f>
        <v>-8.3779431605518567E-2</v>
      </c>
      <c r="R9" s="269">
        <f t="shared" ref="R9" si="58">O9-N9</f>
        <v>237.25</v>
      </c>
      <c r="S9" s="344">
        <f t="shared" ref="S9" si="59">ROUND(R9/N9,2)</f>
        <v>0.05</v>
      </c>
      <c r="T9" s="268">
        <f>'Table - Moving Averages'!W65</f>
        <v>55796.5</v>
      </c>
      <c r="U9" s="350">
        <f>'Table - Moving Averages'!X65</f>
        <v>68496.25</v>
      </c>
      <c r="V9" s="267">
        <f t="shared" ref="V9" si="60">U9-U8</f>
        <v>-1455.75</v>
      </c>
      <c r="W9" s="271">
        <f t="shared" ref="W9" si="61">V9/U8</f>
        <v>-2.0810698764867339E-2</v>
      </c>
      <c r="X9" s="268">
        <f t="shared" ref="X9" si="62">U9-T9</f>
        <v>12699.75</v>
      </c>
      <c r="Y9" s="343">
        <f t="shared" ref="Y9" si="63">ROUND(X9/T9,2)</f>
        <v>0.23</v>
      </c>
      <c r="Z9" s="178"/>
    </row>
    <row r="10" spans="1:26" x14ac:dyDescent="0.3">
      <c r="A10" s="345">
        <v>8</v>
      </c>
      <c r="B10" s="264">
        <f>'Table Initial Claims'!W10</f>
        <v>5685</v>
      </c>
      <c r="C10" s="347">
        <f>'Table Initial Claims'!X10</f>
        <v>5182</v>
      </c>
      <c r="D10" s="265">
        <f t="shared" ref="D10" si="64">C10-C9</f>
        <v>272</v>
      </c>
      <c r="E10" s="266">
        <f t="shared" ref="E10" si="65">D10/C9</f>
        <v>5.5397148676171078E-2</v>
      </c>
      <c r="F10" s="264">
        <f t="shared" ref="F10" si="66">C10-B10</f>
        <v>-503</v>
      </c>
      <c r="G10" s="342">
        <f t="shared" ref="G10" si="67">ROUND(F10/B10,2)</f>
        <v>-0.09</v>
      </c>
      <c r="H10" s="268">
        <f>'Table Continued Claims'!W10</f>
        <v>56085</v>
      </c>
      <c r="I10" s="350">
        <f>'Table Continued Claims'!X10</f>
        <v>66113</v>
      </c>
      <c r="J10" s="267">
        <f t="shared" ref="J10" si="68">I10-I9</f>
        <v>-222</v>
      </c>
      <c r="K10" s="271">
        <f t="shared" ref="K10" si="69">J10/I9</f>
        <v>-3.3466495816688023E-3</v>
      </c>
      <c r="L10" s="268">
        <f t="shared" ref="L10" si="70">I10-H10</f>
        <v>10028</v>
      </c>
      <c r="M10" s="343">
        <f t="shared" ref="M10" si="71">ROUND(L10/H10,2)</f>
        <v>0.18</v>
      </c>
      <c r="N10" s="269">
        <f>'Table - Moving Averages'!W10</f>
        <v>5164</v>
      </c>
      <c r="O10" s="353">
        <f>'Table - Moving Averages'!X10</f>
        <v>5204.75</v>
      </c>
      <c r="P10" s="269">
        <f t="shared" ref="P10" si="72">O10-O9</f>
        <v>-58.25</v>
      </c>
      <c r="Q10" s="270">
        <f t="shared" ref="Q10" si="73">P10/O9</f>
        <v>-1.1067832034961049E-2</v>
      </c>
      <c r="R10" s="269">
        <f t="shared" ref="R10" si="74">O10-N10</f>
        <v>40.75</v>
      </c>
      <c r="S10" s="344">
        <f t="shared" ref="S10" si="75">ROUND(R10/N10,2)</f>
        <v>0.01</v>
      </c>
      <c r="T10" s="268">
        <f>'Table - Moving Averages'!W66</f>
        <v>55657.5</v>
      </c>
      <c r="U10" s="350">
        <f>'Table - Moving Averages'!X66</f>
        <v>67435</v>
      </c>
      <c r="V10" s="267">
        <f t="shared" ref="V10" si="76">U10-U9</f>
        <v>-1061.25</v>
      </c>
      <c r="W10" s="271">
        <f t="shared" ref="W10" si="77">V10/U9</f>
        <v>-1.549354891691151E-2</v>
      </c>
      <c r="X10" s="268">
        <f t="shared" ref="X10" si="78">U10-T10</f>
        <v>11777.5</v>
      </c>
      <c r="Y10" s="343">
        <f t="shared" ref="Y10" si="79">ROUND(X10/T10,2)</f>
        <v>0.21</v>
      </c>
      <c r="Z10" s="178"/>
    </row>
    <row r="11" spans="1:26" x14ac:dyDescent="0.3">
      <c r="A11" s="345">
        <v>9</v>
      </c>
      <c r="B11" s="264">
        <f>'Table Initial Claims'!W11</f>
        <v>4922</v>
      </c>
      <c r="C11" s="347">
        <f>'Table Initial Claims'!X11</f>
        <v>5452</v>
      </c>
      <c r="D11" s="265">
        <f t="shared" ref="D11" si="80">C11-C10</f>
        <v>270</v>
      </c>
      <c r="E11" s="266">
        <f t="shared" ref="E11" si="81">D11/C10</f>
        <v>5.2103434967194134E-2</v>
      </c>
      <c r="F11" s="264">
        <f t="shared" ref="F11" si="82">C11-B11</f>
        <v>530</v>
      </c>
      <c r="G11" s="342">
        <f t="shared" ref="G11" si="83">ROUND(F11/B11,2)</f>
        <v>0.11</v>
      </c>
      <c r="H11" s="268">
        <f>'Table Continued Claims'!W11</f>
        <v>54985</v>
      </c>
      <c r="I11" s="350">
        <f>'Table Continued Claims'!X11</f>
        <v>65116</v>
      </c>
      <c r="J11" s="267">
        <f t="shared" ref="J11" si="84">I11-I10</f>
        <v>-997</v>
      </c>
      <c r="K11" s="271">
        <f t="shared" ref="K11" si="85">J11/I10</f>
        <v>-1.5080241404867424E-2</v>
      </c>
      <c r="L11" s="268">
        <f t="shared" ref="L11" si="86">I11-H11</f>
        <v>10131</v>
      </c>
      <c r="M11" s="343">
        <f t="shared" ref="M11" si="87">ROUND(L11/H11,2)</f>
        <v>0.18</v>
      </c>
      <c r="N11" s="269">
        <f>'Table - Moving Averages'!W11</f>
        <v>5057.5</v>
      </c>
      <c r="O11" s="353">
        <f>'Table - Moving Averages'!X11</f>
        <v>5186.75</v>
      </c>
      <c r="P11" s="269">
        <f t="shared" ref="P11" si="88">O11-O10</f>
        <v>-18</v>
      </c>
      <c r="Q11" s="270">
        <f t="shared" ref="Q11" si="89">P11/O10</f>
        <v>-3.4583793650031221E-3</v>
      </c>
      <c r="R11" s="269">
        <f t="shared" ref="R11" si="90">O11-N11</f>
        <v>129.25</v>
      </c>
      <c r="S11" s="344">
        <f t="shared" ref="S11" si="91">ROUND(R11/N11,2)</f>
        <v>0.03</v>
      </c>
      <c r="T11" s="268">
        <f>'Table - Moving Averages'!W67</f>
        <v>55261.25</v>
      </c>
      <c r="U11" s="350">
        <f>'Table - Moving Averages'!X67</f>
        <v>66345.5</v>
      </c>
      <c r="V11" s="267">
        <f t="shared" ref="V11" si="92">U11-U10</f>
        <v>-1089.5</v>
      </c>
      <c r="W11" s="271">
        <f t="shared" ref="W11" si="93">V11/U10</f>
        <v>-1.615629865796693E-2</v>
      </c>
      <c r="X11" s="268">
        <f t="shared" ref="X11" si="94">U11-T11</f>
        <v>11084.25</v>
      </c>
      <c r="Y11" s="343">
        <f t="shared" ref="Y11" si="95">ROUND(X11/T11,2)</f>
        <v>0.2</v>
      </c>
      <c r="Z11" s="178"/>
    </row>
    <row r="12" spans="1:26" x14ac:dyDescent="0.3">
      <c r="A12" s="345">
        <v>10</v>
      </c>
      <c r="B12" s="264">
        <f>'Table Initial Claims'!W12</f>
        <v>4633</v>
      </c>
      <c r="C12" s="347">
        <f>'Table Initial Claims'!X12</f>
        <v>4907</v>
      </c>
      <c r="D12" s="265">
        <f t="shared" ref="D12" si="96">C12-C11</f>
        <v>-545</v>
      </c>
      <c r="E12" s="266">
        <f t="shared" ref="E12" si="97">D12/C11</f>
        <v>-9.9963316214233308E-2</v>
      </c>
      <c r="F12" s="264">
        <f t="shared" ref="F12" si="98">C12-B12</f>
        <v>274</v>
      </c>
      <c r="G12" s="342">
        <f t="shared" ref="G12" si="99">ROUND(F12/B12,2)</f>
        <v>0.06</v>
      </c>
      <c r="H12" s="268">
        <f>'Table Continued Claims'!W12</f>
        <v>54221</v>
      </c>
      <c r="I12" s="350">
        <f>'Table Continued Claims'!X12</f>
        <v>63335</v>
      </c>
      <c r="J12" s="267">
        <f t="shared" ref="J12" si="100">I12-I11</f>
        <v>-1781</v>
      </c>
      <c r="K12" s="271">
        <f t="shared" ref="K12" si="101">J12/I11</f>
        <v>-2.7351188647951347E-2</v>
      </c>
      <c r="L12" s="268">
        <f t="shared" ref="L12" si="102">I12-H12</f>
        <v>9114</v>
      </c>
      <c r="M12" s="343">
        <f t="shared" ref="M12" si="103">ROUND(L12/H12,2)</f>
        <v>0.17</v>
      </c>
      <c r="N12" s="269">
        <f>'Table - Moving Averages'!W12</f>
        <v>4998.5</v>
      </c>
      <c r="O12" s="353">
        <f>'Table - Moving Averages'!X12</f>
        <v>5112.75</v>
      </c>
      <c r="P12" s="269">
        <f t="shared" ref="P12" si="104">O12-O11</f>
        <v>-74</v>
      </c>
      <c r="Q12" s="270">
        <f t="shared" ref="Q12" si="105">P12/O11</f>
        <v>-1.426712295753603E-2</v>
      </c>
      <c r="R12" s="269">
        <f t="shared" ref="R12" si="106">O12-N12</f>
        <v>114.25</v>
      </c>
      <c r="S12" s="344">
        <f t="shared" ref="S12" si="107">ROUND(R12/N12,2)</f>
        <v>0.02</v>
      </c>
      <c r="T12" s="268">
        <f>'Table - Moving Averages'!W68</f>
        <v>54973.25</v>
      </c>
      <c r="U12" s="350">
        <f>'Table - Moving Averages'!X68</f>
        <v>65224.75</v>
      </c>
      <c r="V12" s="267">
        <f t="shared" ref="V12" si="108">U12-U11</f>
        <v>-1120.75</v>
      </c>
      <c r="W12" s="271">
        <f t="shared" ref="W12" si="109">V12/U11</f>
        <v>-1.6892630246211123E-2</v>
      </c>
      <c r="X12" s="268">
        <f t="shared" ref="X12" si="110">U12-T12</f>
        <v>10251.5</v>
      </c>
      <c r="Y12" s="343">
        <f t="shared" ref="Y12" si="111">ROUND(X12/T12,2)</f>
        <v>0.19</v>
      </c>
      <c r="Z12" s="178"/>
    </row>
    <row r="13" spans="1:26" x14ac:dyDescent="0.3">
      <c r="A13" s="345">
        <v>11</v>
      </c>
      <c r="B13" s="264">
        <f>'Table Initial Claims'!W13</f>
        <v>4808</v>
      </c>
      <c r="C13" s="347">
        <f>'Table Initial Claims'!X13</f>
        <v>4897</v>
      </c>
      <c r="D13" s="265">
        <f t="shared" ref="D13" si="112">C13-C12</f>
        <v>-10</v>
      </c>
      <c r="E13" s="266">
        <f t="shared" ref="E13" si="113">D13/C12</f>
        <v>-2.0379050336254332E-3</v>
      </c>
      <c r="F13" s="264">
        <f t="shared" ref="F13" si="114">C13-B13</f>
        <v>89</v>
      </c>
      <c r="G13" s="342">
        <f t="shared" ref="G13" si="115">ROUND(F13/B13,2)</f>
        <v>0.02</v>
      </c>
      <c r="H13" s="268">
        <f>'Table Continued Claims'!W13</f>
        <v>53252</v>
      </c>
      <c r="I13" s="350">
        <f>'Table Continued Claims'!X13</f>
        <v>61756</v>
      </c>
      <c r="J13" s="267">
        <f t="shared" ref="J13" si="116">I13-I12</f>
        <v>-1579</v>
      </c>
      <c r="K13" s="271">
        <f t="shared" ref="K13" si="117">J13/I12</f>
        <v>-2.4930922870450779E-2</v>
      </c>
      <c r="L13" s="268">
        <f t="shared" ref="L13" si="118">I13-H13</f>
        <v>8504</v>
      </c>
      <c r="M13" s="343">
        <f t="shared" ref="M13" si="119">ROUND(L13/H13,2)</f>
        <v>0.16</v>
      </c>
      <c r="N13" s="269">
        <f>'Table - Moving Averages'!W13</f>
        <v>5012</v>
      </c>
      <c r="O13" s="353">
        <f>'Table - Moving Averages'!X13</f>
        <v>5109.5</v>
      </c>
      <c r="P13" s="269">
        <f t="shared" ref="P13" si="120">O13-O12</f>
        <v>-3.25</v>
      </c>
      <c r="Q13" s="270">
        <f t="shared" ref="Q13" si="121">P13/O12</f>
        <v>-6.3566573761674242E-4</v>
      </c>
      <c r="R13" s="269">
        <f t="shared" ref="R13" si="122">O13-N13</f>
        <v>97.5</v>
      </c>
      <c r="S13" s="344">
        <f t="shared" ref="S13" si="123">ROUND(R13/N13,2)</f>
        <v>0.02</v>
      </c>
      <c r="T13" s="268">
        <f>'Table - Moving Averages'!W69</f>
        <v>54635.75</v>
      </c>
      <c r="U13" s="350">
        <f>'Table - Moving Averages'!X69</f>
        <v>64080</v>
      </c>
      <c r="V13" s="267">
        <f t="shared" ref="V13" si="124">U13-U12</f>
        <v>-1144.75</v>
      </c>
      <c r="W13" s="271">
        <f t="shared" ref="W13" si="125">V13/U12</f>
        <v>-1.7550853012085137E-2</v>
      </c>
      <c r="X13" s="268">
        <f t="shared" ref="X13" si="126">U13-T13</f>
        <v>9444.25</v>
      </c>
      <c r="Y13" s="343">
        <f t="shared" ref="Y13" si="127">ROUND(X13/T13,2)</f>
        <v>0.17</v>
      </c>
      <c r="Z13" s="178"/>
    </row>
    <row r="14" spans="1:26" x14ac:dyDescent="0.3">
      <c r="A14" s="345">
        <v>12</v>
      </c>
      <c r="B14" s="264">
        <f>'Table Initial Claims'!W14</f>
        <v>4796</v>
      </c>
      <c r="C14" s="347">
        <f>'Table Initial Claims'!X14</f>
        <v>4919</v>
      </c>
      <c r="D14" s="265">
        <f t="shared" ref="D14" si="128">C14-C13</f>
        <v>22</v>
      </c>
      <c r="E14" s="266">
        <f t="shared" ref="E14" si="129">D14/C13</f>
        <v>4.4925464570144983E-3</v>
      </c>
      <c r="F14" s="264">
        <f t="shared" ref="F14" si="130">C14-B14</f>
        <v>123</v>
      </c>
      <c r="G14" s="342">
        <f t="shared" ref="G14" si="131">ROUND(F14/B14,2)</f>
        <v>0.03</v>
      </c>
      <c r="H14" s="268">
        <f>'Table Continued Claims'!W14</f>
        <v>52294</v>
      </c>
      <c r="I14" s="350">
        <f>'Table Continued Claims'!X14</f>
        <v>61128</v>
      </c>
      <c r="J14" s="267">
        <f t="shared" ref="J14" si="132">I14-I13</f>
        <v>-628</v>
      </c>
      <c r="K14" s="271">
        <f t="shared" ref="K14" si="133">J14/I13</f>
        <v>-1.0169052399766823E-2</v>
      </c>
      <c r="L14" s="268">
        <f t="shared" ref="L14" si="134">I14-H14</f>
        <v>8834</v>
      </c>
      <c r="M14" s="343">
        <f t="shared" ref="M14" si="135">ROUND(L14/H14,2)</f>
        <v>0.17</v>
      </c>
      <c r="N14" s="269">
        <f>'Table - Moving Averages'!W14</f>
        <v>4789.75</v>
      </c>
      <c r="O14" s="353">
        <f>'Table - Moving Averages'!X14</f>
        <v>5043.75</v>
      </c>
      <c r="P14" s="269">
        <f t="shared" ref="P14" si="136">O14-O13</f>
        <v>-65.75</v>
      </c>
      <c r="Q14" s="270">
        <f t="shared" ref="Q14" si="137">P14/O13</f>
        <v>-1.2868186711028476E-2</v>
      </c>
      <c r="R14" s="269">
        <f t="shared" ref="R14" si="138">O14-N14</f>
        <v>254</v>
      </c>
      <c r="S14" s="344">
        <f t="shared" ref="S14" si="139">ROUND(R14/N14,2)</f>
        <v>0.05</v>
      </c>
      <c r="T14" s="268">
        <f>'Table - Moving Averages'!W70</f>
        <v>53688</v>
      </c>
      <c r="U14" s="350">
        <f>'Table - Moving Averages'!X70</f>
        <v>62833.75</v>
      </c>
      <c r="V14" s="267">
        <f t="shared" ref="V14" si="140">U14-U13</f>
        <v>-1246.25</v>
      </c>
      <c r="W14" s="271">
        <f t="shared" ref="W14" si="141">V14/U13</f>
        <v>-1.9448345817727839E-2</v>
      </c>
      <c r="X14" s="268">
        <f t="shared" ref="X14" si="142">U14-T14</f>
        <v>9145.75</v>
      </c>
      <c r="Y14" s="343">
        <f t="shared" ref="Y14" si="143">ROUND(X14/T14,2)</f>
        <v>0.17</v>
      </c>
      <c r="Z14" s="178"/>
    </row>
    <row r="15" spans="1:26" x14ac:dyDescent="0.3">
      <c r="A15" s="345">
        <v>13</v>
      </c>
      <c r="B15" s="264">
        <f>'Table Initial Claims'!W15</f>
        <v>5906</v>
      </c>
      <c r="C15" s="347">
        <f>'Table Initial Claims'!X15</f>
        <v>5714</v>
      </c>
      <c r="D15" s="265">
        <f t="shared" ref="D15" si="144">C15-C14</f>
        <v>795</v>
      </c>
      <c r="E15" s="266">
        <f t="shared" ref="E15" si="145">D15/C14</f>
        <v>0.16161821508436675</v>
      </c>
      <c r="F15" s="264">
        <f t="shared" ref="F15" si="146">C15-B15</f>
        <v>-192</v>
      </c>
      <c r="G15" s="342">
        <f t="shared" ref="G15" si="147">ROUND(F15/B15,2)</f>
        <v>-0.03</v>
      </c>
      <c r="H15" s="268">
        <f>'Table Continued Claims'!W15</f>
        <v>51607</v>
      </c>
      <c r="I15" s="350">
        <f>'Table Continued Claims'!X15</f>
        <v>60107</v>
      </c>
      <c r="J15" s="267">
        <f t="shared" ref="J15" si="148">I15-I14</f>
        <v>-1021</v>
      </c>
      <c r="K15" s="271">
        <f t="shared" ref="K15" si="149">J15/I14</f>
        <v>-1.6702656720324564E-2</v>
      </c>
      <c r="L15" s="268">
        <f t="shared" ref="L15" si="150">I15-H15</f>
        <v>8500</v>
      </c>
      <c r="M15" s="343">
        <f t="shared" ref="M15" si="151">ROUND(L15/H15,2)</f>
        <v>0.16</v>
      </c>
      <c r="N15" s="269">
        <f>'Table - Moving Averages'!W15</f>
        <v>5035.75</v>
      </c>
      <c r="O15" s="353">
        <f>'Table - Moving Averages'!X15</f>
        <v>5109.25</v>
      </c>
      <c r="P15" s="269">
        <f t="shared" ref="P15" si="152">O15-O14</f>
        <v>65.5</v>
      </c>
      <c r="Q15" s="270">
        <f t="shared" ref="Q15" si="153">P15/O14</f>
        <v>1.298636926889715E-2</v>
      </c>
      <c r="R15" s="269">
        <f t="shared" ref="R15" si="154">O15-N15</f>
        <v>73.5</v>
      </c>
      <c r="S15" s="344">
        <f t="shared" ref="S15" si="155">ROUND(R15/N15,2)</f>
        <v>0.01</v>
      </c>
      <c r="T15" s="268">
        <f>'Table - Moving Averages'!W71</f>
        <v>52843.5</v>
      </c>
      <c r="U15" s="350">
        <f>'Table - Moving Averages'!X71</f>
        <v>61581.5</v>
      </c>
      <c r="V15" s="267">
        <f t="shared" ref="V15" si="156">U15-U14</f>
        <v>-1252.25</v>
      </c>
      <c r="W15" s="271">
        <f t="shared" ref="W15" si="157">V15/U14</f>
        <v>-1.9929576063819204E-2</v>
      </c>
      <c r="X15" s="268">
        <f t="shared" ref="X15" si="158">U15-T15</f>
        <v>8738</v>
      </c>
      <c r="Y15" s="343">
        <f t="shared" ref="Y15" si="159">ROUND(X15/T15,2)</f>
        <v>0.17</v>
      </c>
      <c r="Z15" s="178"/>
    </row>
    <row r="16" spans="1:26" x14ac:dyDescent="0.3">
      <c r="A16" s="345">
        <v>14</v>
      </c>
      <c r="B16" s="264">
        <f>'Table Initial Claims'!W16</f>
        <v>5283</v>
      </c>
      <c r="C16" s="347">
        <f>'Table Initial Claims'!X16</f>
        <v>5409</v>
      </c>
      <c r="D16" s="265">
        <f t="shared" ref="D16" si="160">C16-C15</f>
        <v>-305</v>
      </c>
      <c r="E16" s="266">
        <f t="shared" ref="E16" si="161">D16/C15</f>
        <v>-5.3377668883444175E-2</v>
      </c>
      <c r="F16" s="264">
        <f t="shared" ref="F16" si="162">C16-B16</f>
        <v>126</v>
      </c>
      <c r="G16" s="342">
        <f t="shared" ref="G16" si="163">ROUND(F16/B16,2)</f>
        <v>0.02</v>
      </c>
      <c r="H16" s="268">
        <f>'Table Continued Claims'!W16</f>
        <v>52916</v>
      </c>
      <c r="I16" s="350">
        <f>'Table Continued Claims'!X16</f>
        <v>59778</v>
      </c>
      <c r="J16" s="267">
        <f t="shared" ref="J16" si="164">I16-I15</f>
        <v>-329</v>
      </c>
      <c r="K16" s="271">
        <f t="shared" ref="K16" si="165">J16/I15</f>
        <v>-5.4735721297020316E-3</v>
      </c>
      <c r="L16" s="268">
        <f t="shared" ref="L16" si="166">I16-H16</f>
        <v>6862</v>
      </c>
      <c r="M16" s="343">
        <f t="shared" ref="M16" si="167">ROUND(L16/H16,2)</f>
        <v>0.13</v>
      </c>
      <c r="N16" s="269">
        <f>'Table - Moving Averages'!W16</f>
        <v>5198.25</v>
      </c>
      <c r="O16" s="353">
        <f>'Table - Moving Averages'!X16</f>
        <v>5234.75</v>
      </c>
      <c r="P16" s="269">
        <f t="shared" ref="P16" si="168">O16-O15</f>
        <v>125.5</v>
      </c>
      <c r="Q16" s="270">
        <f t="shared" ref="Q16" si="169">P16/O15</f>
        <v>2.4563292068307482E-2</v>
      </c>
      <c r="R16" s="269">
        <f t="shared" ref="R16" si="170">O16-N16</f>
        <v>36.5</v>
      </c>
      <c r="S16" s="344">
        <f t="shared" ref="S16" si="171">ROUND(R16/N16,2)</f>
        <v>0.01</v>
      </c>
      <c r="T16" s="268">
        <f>'Table - Moving Averages'!W72</f>
        <v>52517.25</v>
      </c>
      <c r="U16" s="350">
        <f>'Table - Moving Averages'!X72</f>
        <v>60692.25</v>
      </c>
      <c r="V16" s="267">
        <f t="shared" ref="V16" si="172">U16-U15</f>
        <v>-889.25</v>
      </c>
      <c r="W16" s="271">
        <f t="shared" ref="W16" si="173">V16/U15</f>
        <v>-1.4440213375770321E-2</v>
      </c>
      <c r="X16" s="268">
        <f t="shared" ref="X16" si="174">U16-T16</f>
        <v>8175</v>
      </c>
      <c r="Y16" s="343">
        <f t="shared" ref="Y16" si="175">ROUND(X16/T16,2)</f>
        <v>0.16</v>
      </c>
      <c r="Z16" s="178"/>
    </row>
    <row r="17" spans="1:26" x14ac:dyDescent="0.3">
      <c r="A17" s="345">
        <v>15</v>
      </c>
      <c r="B17" s="264">
        <f>'Table Initial Claims'!W17</f>
        <v>4812</v>
      </c>
      <c r="C17" s="347">
        <f>'Table Initial Claims'!X17</f>
        <v>4925</v>
      </c>
      <c r="D17" s="265">
        <f t="shared" ref="D17" si="176">C17-C16</f>
        <v>-484</v>
      </c>
      <c r="E17" s="266">
        <f t="shared" ref="E17" si="177">D17/C16</f>
        <v>-8.9480495470512109E-2</v>
      </c>
      <c r="F17" s="264">
        <f t="shared" ref="F17" si="178">C17-B17</f>
        <v>113</v>
      </c>
      <c r="G17" s="342">
        <f t="shared" ref="G17:G22" si="179">ROUND(F17/B17,2)</f>
        <v>0.02</v>
      </c>
      <c r="H17" s="268">
        <f>'Table Continued Claims'!W17</f>
        <v>52597</v>
      </c>
      <c r="I17" s="350">
        <f>'Table Continued Claims'!X17</f>
        <v>58460</v>
      </c>
      <c r="J17" s="267">
        <f t="shared" ref="J17" si="180">I17-I16</f>
        <v>-1318</v>
      </c>
      <c r="K17" s="271">
        <f t="shared" ref="K17" si="181">J17/I16</f>
        <v>-2.2048245173809763E-2</v>
      </c>
      <c r="L17" s="268">
        <f t="shared" ref="L17" si="182">I17-H17</f>
        <v>5863</v>
      </c>
      <c r="M17" s="343">
        <f t="shared" ref="M17" si="183">ROUND(L17/H17,2)</f>
        <v>0.11</v>
      </c>
      <c r="N17" s="269">
        <f>'Table - Moving Averages'!W17</f>
        <v>5199.25</v>
      </c>
      <c r="O17" s="353">
        <f>'Table - Moving Averages'!X17</f>
        <v>5241.75</v>
      </c>
      <c r="P17" s="269">
        <f t="shared" ref="P17" si="184">O17-O16</f>
        <v>7</v>
      </c>
      <c r="Q17" s="270">
        <f t="shared" ref="Q17" si="185">P17/O16</f>
        <v>1.3372176321696356E-3</v>
      </c>
      <c r="R17" s="269">
        <f t="shared" ref="R17" si="186">O17-N17</f>
        <v>42.5</v>
      </c>
      <c r="S17" s="344">
        <f t="shared" ref="S17" si="187">ROUND(R17/N17,2)</f>
        <v>0.01</v>
      </c>
      <c r="T17" s="268">
        <f>'Table - Moving Averages'!W73</f>
        <v>52353.5</v>
      </c>
      <c r="U17" s="350">
        <f>'Table - Moving Averages'!X73</f>
        <v>59868.25</v>
      </c>
      <c r="V17" s="267">
        <f t="shared" ref="V17" si="188">U17-U16</f>
        <v>-824</v>
      </c>
      <c r="W17" s="271">
        <f t="shared" ref="W17" si="189">V17/U16</f>
        <v>-1.3576692246538891E-2</v>
      </c>
      <c r="X17" s="268">
        <f t="shared" ref="X17" si="190">U17-T17</f>
        <v>7514.75</v>
      </c>
      <c r="Y17" s="343">
        <f t="shared" ref="Y17" si="191">ROUND(X17/T17,2)</f>
        <v>0.14000000000000001</v>
      </c>
      <c r="Z17" s="178"/>
    </row>
    <row r="18" spans="1:26" x14ac:dyDescent="0.3">
      <c r="A18" s="345">
        <v>16</v>
      </c>
      <c r="B18" s="264">
        <f>'Table Initial Claims'!W18</f>
        <v>4350</v>
      </c>
      <c r="C18" s="347">
        <f>'Table Initial Claims'!X18</f>
        <v>4778</v>
      </c>
      <c r="D18" s="265">
        <f t="shared" ref="D18" si="192">C18-C17</f>
        <v>-147</v>
      </c>
      <c r="E18" s="266">
        <f t="shared" ref="E18" si="193">D18/C17</f>
        <v>-2.9847715736040611E-2</v>
      </c>
      <c r="F18" s="264">
        <f t="shared" ref="F18" si="194">C18-B18</f>
        <v>428</v>
      </c>
      <c r="G18" s="342">
        <f t="shared" si="179"/>
        <v>0.1</v>
      </c>
      <c r="H18" s="268">
        <f>'Table Continued Claims'!W18</f>
        <v>51698</v>
      </c>
      <c r="I18" s="350">
        <f>'Table Continued Claims'!X18</f>
        <v>57555</v>
      </c>
      <c r="J18" s="267">
        <f t="shared" ref="J18" si="195">I18-I17</f>
        <v>-905</v>
      </c>
      <c r="K18" s="271">
        <f t="shared" ref="K18" si="196">J18/I17</f>
        <v>-1.5480670543961683E-2</v>
      </c>
      <c r="L18" s="268">
        <f t="shared" ref="L18" si="197">I18-H18</f>
        <v>5857</v>
      </c>
      <c r="M18" s="343">
        <f t="shared" ref="M18" si="198">ROUND(L18/H18,2)</f>
        <v>0.11</v>
      </c>
      <c r="N18" s="269">
        <f>'Table - Moving Averages'!W18</f>
        <v>5087.75</v>
      </c>
      <c r="O18" s="353">
        <f>'Table - Moving Averages'!X18</f>
        <v>5206.5</v>
      </c>
      <c r="P18" s="269">
        <f t="shared" ref="P18" si="199">O18-O17</f>
        <v>-35.25</v>
      </c>
      <c r="Q18" s="270">
        <f t="shared" ref="Q18" si="200">P18/O17</f>
        <v>-6.7248533409643724E-3</v>
      </c>
      <c r="R18" s="269">
        <f t="shared" ref="R18" si="201">O18-N18</f>
        <v>118.75</v>
      </c>
      <c r="S18" s="344">
        <f t="shared" ref="S18" si="202">ROUND(R18/N18,2)</f>
        <v>0.02</v>
      </c>
      <c r="T18" s="268">
        <f>'Table - Moving Averages'!W74</f>
        <v>52204.5</v>
      </c>
      <c r="U18" s="350">
        <f>'Table - Moving Averages'!X74</f>
        <v>58975</v>
      </c>
      <c r="V18" s="267">
        <f t="shared" ref="V18" si="203">U18-U17</f>
        <v>-893.25</v>
      </c>
      <c r="W18" s="271">
        <f t="shared" ref="W18" si="204">V18/U17</f>
        <v>-1.492026240954095E-2</v>
      </c>
      <c r="X18" s="268">
        <f t="shared" ref="X18" si="205">U18-T18</f>
        <v>6770.5</v>
      </c>
      <c r="Y18" s="343">
        <f t="shared" ref="Y18" si="206">ROUND(X18/T18,2)</f>
        <v>0.13</v>
      </c>
      <c r="Z18" s="178"/>
    </row>
    <row r="19" spans="1:26" x14ac:dyDescent="0.3">
      <c r="A19" s="345">
        <v>17</v>
      </c>
      <c r="B19" s="264">
        <f>'Table Initial Claims'!W19</f>
        <v>4976</v>
      </c>
      <c r="C19" s="347">
        <f>'Table Initial Claims'!X19</f>
        <v>5058</v>
      </c>
      <c r="D19" s="265">
        <f t="shared" ref="D19" si="207">C19-C18</f>
        <v>280</v>
      </c>
      <c r="E19" s="266">
        <f t="shared" ref="E19" si="208">D19/C18</f>
        <v>5.8601925491837591E-2</v>
      </c>
      <c r="F19" s="264">
        <f t="shared" ref="F19" si="209">C19-B19</f>
        <v>82</v>
      </c>
      <c r="G19" s="342">
        <f t="shared" si="179"/>
        <v>0.02</v>
      </c>
      <c r="H19" s="268">
        <f>'Table Continued Claims'!W19</f>
        <v>50566</v>
      </c>
      <c r="I19" s="350">
        <f>'Table Continued Claims'!X19</f>
        <v>56828</v>
      </c>
      <c r="J19" s="267">
        <f t="shared" ref="J19" si="210">I19-I18</f>
        <v>-727</v>
      </c>
      <c r="K19" s="271">
        <f t="shared" ref="K19" si="211">J19/I18</f>
        <v>-1.2631396055946487E-2</v>
      </c>
      <c r="L19" s="268">
        <f t="shared" ref="L19" si="212">I19-H19</f>
        <v>6262</v>
      </c>
      <c r="M19" s="343">
        <f t="shared" ref="M19" si="213">ROUND(L19/H19,2)</f>
        <v>0.12</v>
      </c>
      <c r="N19" s="269">
        <f>'Table - Moving Averages'!W19</f>
        <v>4855.25</v>
      </c>
      <c r="O19" s="353">
        <f>'Table - Moving Averages'!X19</f>
        <v>5042.5</v>
      </c>
      <c r="P19" s="269">
        <f t="shared" ref="P19" si="214">O19-O18</f>
        <v>-164</v>
      </c>
      <c r="Q19" s="270">
        <f t="shared" ref="Q19" si="215">P19/O18</f>
        <v>-3.1499087678862961E-2</v>
      </c>
      <c r="R19" s="269">
        <f t="shared" ref="R19" si="216">O19-N19</f>
        <v>187.25</v>
      </c>
      <c r="S19" s="344">
        <f t="shared" ref="S19" si="217">ROUND(R19/N19,2)</f>
        <v>0.04</v>
      </c>
      <c r="T19" s="268">
        <f>'Table - Moving Averages'!W75</f>
        <v>51944.25</v>
      </c>
      <c r="U19" s="350">
        <f>'Table - Moving Averages'!X75</f>
        <v>58155.25</v>
      </c>
      <c r="V19" s="267">
        <f t="shared" ref="V19" si="218">U19-U18</f>
        <v>-819.75</v>
      </c>
      <c r="W19" s="271">
        <f t="shared" ref="W19" si="219">V19/U18</f>
        <v>-1.3899957609156422E-2</v>
      </c>
      <c r="X19" s="268">
        <f t="shared" ref="X19" si="220">U19-T19</f>
        <v>6211</v>
      </c>
      <c r="Y19" s="343">
        <f t="shared" ref="Y19" si="221">ROUND(X19/T19,2)</f>
        <v>0.12</v>
      </c>
      <c r="Z19" s="178"/>
    </row>
    <row r="20" spans="1:26" x14ac:dyDescent="0.3">
      <c r="A20" s="345">
        <v>18</v>
      </c>
      <c r="B20" s="264">
        <f>'Table Initial Claims'!W20</f>
        <v>4818</v>
      </c>
      <c r="C20" s="347">
        <f>'Table Initial Claims'!X20</f>
        <v>5164</v>
      </c>
      <c r="D20" s="265">
        <f t="shared" ref="D20" si="222">C20-C19</f>
        <v>106</v>
      </c>
      <c r="E20" s="266">
        <f t="shared" ref="E20" si="223">D20/C19</f>
        <v>2.0956899960458679E-2</v>
      </c>
      <c r="F20" s="264">
        <f t="shared" ref="F20" si="224">C20-B20</f>
        <v>346</v>
      </c>
      <c r="G20" s="342">
        <f t="shared" si="179"/>
        <v>7.0000000000000007E-2</v>
      </c>
      <c r="H20" s="268">
        <f>'Table Continued Claims'!W20</f>
        <v>50101</v>
      </c>
      <c r="I20" s="350">
        <f>'Table Continued Claims'!X20</f>
        <v>56488</v>
      </c>
      <c r="J20" s="267">
        <f t="shared" ref="J20" si="225">I20-I19</f>
        <v>-340</v>
      </c>
      <c r="K20" s="271">
        <f t="shared" ref="K20" si="226">J20/I19</f>
        <v>-5.9829661434504114E-3</v>
      </c>
      <c r="L20" s="268">
        <f t="shared" ref="L20" si="227">I20-H20</f>
        <v>6387</v>
      </c>
      <c r="M20" s="343">
        <f t="shared" ref="M20" si="228">ROUND(L20/H20,2)</f>
        <v>0.13</v>
      </c>
      <c r="N20" s="269">
        <f>'Table - Moving Averages'!W20</f>
        <v>4739</v>
      </c>
      <c r="O20" s="353">
        <f>'Table - Moving Averages'!X20</f>
        <v>4981.25</v>
      </c>
      <c r="P20" s="269">
        <f t="shared" ref="P20" si="229">O20-O19</f>
        <v>-61.25</v>
      </c>
      <c r="Q20" s="270">
        <f t="shared" ref="Q20" si="230">P20/O19</f>
        <v>-1.2146752602875557E-2</v>
      </c>
      <c r="R20" s="269">
        <f t="shared" ref="R20" si="231">O20-N20</f>
        <v>242.25</v>
      </c>
      <c r="S20" s="344">
        <f t="shared" ref="S20" si="232">ROUND(R20/N20,2)</f>
        <v>0.05</v>
      </c>
      <c r="T20" s="268">
        <f>'Table - Moving Averages'!W76</f>
        <v>51240.5</v>
      </c>
      <c r="U20" s="350">
        <f>'Table - Moving Averages'!X76</f>
        <v>57332.75</v>
      </c>
      <c r="V20" s="267">
        <f t="shared" ref="V20" si="233">U20-U19</f>
        <v>-822.5</v>
      </c>
      <c r="W20" s="271">
        <f t="shared" ref="W20" si="234">V20/U19</f>
        <v>-1.4143177099230079E-2</v>
      </c>
      <c r="X20" s="268">
        <f t="shared" ref="X20" si="235">U20-T20</f>
        <v>6092.25</v>
      </c>
      <c r="Y20" s="343">
        <f t="shared" ref="Y20" si="236">ROUND(X20/T20,2)</f>
        <v>0.12</v>
      </c>
      <c r="Z20" s="178"/>
    </row>
    <row r="21" spans="1:26" x14ac:dyDescent="0.3">
      <c r="A21" s="345">
        <v>19</v>
      </c>
      <c r="B21" s="264">
        <f>'Table Initial Claims'!W21</f>
        <v>4730</v>
      </c>
      <c r="C21" s="347">
        <f>'Table Initial Claims'!X21</f>
        <v>4948</v>
      </c>
      <c r="D21" s="265">
        <f t="shared" ref="D21" si="237">C21-C20</f>
        <v>-216</v>
      </c>
      <c r="E21" s="266">
        <f t="shared" ref="E21" si="238">D21/C20</f>
        <v>-4.1828040278853604E-2</v>
      </c>
      <c r="F21" s="264">
        <f t="shared" ref="F21" si="239">C21-B21</f>
        <v>218</v>
      </c>
      <c r="G21" s="342">
        <f t="shared" si="179"/>
        <v>0.05</v>
      </c>
      <c r="H21" s="268">
        <f>'Table Continued Claims'!W21</f>
        <v>49365</v>
      </c>
      <c r="I21" s="350">
        <f>'Table Continued Claims'!X21</f>
        <v>55419</v>
      </c>
      <c r="J21" s="267">
        <f t="shared" ref="J21" si="240">I21-I20</f>
        <v>-1069</v>
      </c>
      <c r="K21" s="271">
        <f t="shared" ref="K21" si="241">J21/I20</f>
        <v>-1.892437331822688E-2</v>
      </c>
      <c r="L21" s="268">
        <f t="shared" ref="L21" si="242">I21-H21</f>
        <v>6054</v>
      </c>
      <c r="M21" s="343">
        <f t="shared" ref="M21" si="243">ROUND(L21/H21,2)</f>
        <v>0.12</v>
      </c>
      <c r="N21" s="269">
        <f>'Table - Moving Averages'!W21</f>
        <v>4718.5</v>
      </c>
      <c r="O21" s="353">
        <f>'Table - Moving Averages'!X21</f>
        <v>4987</v>
      </c>
      <c r="P21" s="269">
        <f t="shared" ref="P21" si="244">O21-O20</f>
        <v>5.75</v>
      </c>
      <c r="Q21" s="270">
        <f t="shared" ref="Q21" si="245">P21/O20</f>
        <v>1.1543287327478043E-3</v>
      </c>
      <c r="R21" s="269">
        <f t="shared" ref="R21" si="246">O21-N21</f>
        <v>268.5</v>
      </c>
      <c r="S21" s="344">
        <f t="shared" ref="S21" si="247">ROUND(R21/N21,2)</f>
        <v>0.06</v>
      </c>
      <c r="T21" s="268">
        <f>'Table - Moving Averages'!W77</f>
        <v>50432.5</v>
      </c>
      <c r="U21" s="350">
        <f>'Table - Moving Averages'!X77</f>
        <v>56572.5</v>
      </c>
      <c r="V21" s="267">
        <f t="shared" ref="V21" si="248">U21-U20</f>
        <v>-760.25</v>
      </c>
      <c r="W21" s="271">
        <f t="shared" ref="W21" si="249">V21/U20</f>
        <v>-1.3260309334542648E-2</v>
      </c>
      <c r="X21" s="268">
        <f t="shared" ref="X21" si="250">U21-T21</f>
        <v>6140</v>
      </c>
      <c r="Y21" s="343">
        <f t="shared" ref="Y21" si="251">ROUND(X21/T21,2)</f>
        <v>0.12</v>
      </c>
      <c r="Z21" s="178"/>
    </row>
    <row r="22" spans="1:26" x14ac:dyDescent="0.3">
      <c r="A22" s="345">
        <v>20</v>
      </c>
      <c r="B22" s="264">
        <f>'Table Initial Claims'!W22</f>
        <v>4646</v>
      </c>
      <c r="C22" s="347">
        <f>'Table Initial Claims'!X22</f>
        <v>4963</v>
      </c>
      <c r="D22" s="265">
        <f t="shared" ref="D22" si="252">C22-C21</f>
        <v>15</v>
      </c>
      <c r="E22" s="266">
        <f t="shared" ref="E22" si="253">D22/C21</f>
        <v>3.0315278900565883E-3</v>
      </c>
      <c r="F22" s="264">
        <f t="shared" ref="F22" si="254">C22-B22</f>
        <v>317</v>
      </c>
      <c r="G22" s="342">
        <f t="shared" si="179"/>
        <v>7.0000000000000007E-2</v>
      </c>
      <c r="H22" s="268">
        <f>'Table Continued Claims'!W22</f>
        <v>49562</v>
      </c>
      <c r="I22" s="350">
        <f>'Table Continued Claims'!X22</f>
        <v>60295</v>
      </c>
      <c r="J22" s="267">
        <f t="shared" ref="J22" si="255">I22-I21</f>
        <v>4876</v>
      </c>
      <c r="K22" s="271">
        <f t="shared" ref="K22" si="256">J22/I21</f>
        <v>8.7984265324166797E-2</v>
      </c>
      <c r="L22" s="268">
        <f t="shared" ref="L22" si="257">I22-H22</f>
        <v>10733</v>
      </c>
      <c r="M22" s="343">
        <f t="shared" ref="M22" si="258">ROUND(L22/H22,2)</f>
        <v>0.22</v>
      </c>
      <c r="N22" s="269">
        <f>'Table - Moving Averages'!W22</f>
        <v>4792.5</v>
      </c>
      <c r="O22" s="353">
        <f>'Table - Moving Averages'!X22</f>
        <v>5033.25</v>
      </c>
      <c r="P22" s="269">
        <f t="shared" ref="P22" si="259">O22-O21</f>
        <v>46.25</v>
      </c>
      <c r="Q22" s="270">
        <f t="shared" ref="Q22" si="260">P22/O21</f>
        <v>9.2741126930018045E-3</v>
      </c>
      <c r="R22" s="269">
        <f t="shared" ref="R22" si="261">O22-N22</f>
        <v>240.75</v>
      </c>
      <c r="S22" s="344">
        <f t="shared" ref="S22" si="262">ROUND(R22/N22,2)</f>
        <v>0.05</v>
      </c>
      <c r="T22" s="268">
        <f>'Table - Moving Averages'!W78</f>
        <v>49898.5</v>
      </c>
      <c r="U22" s="350">
        <f>'Table - Moving Averages'!X78</f>
        <v>57257.5</v>
      </c>
      <c r="V22" s="267">
        <f t="shared" ref="V22" si="263">U22-U21</f>
        <v>685</v>
      </c>
      <c r="W22" s="271">
        <f t="shared" ref="W22" si="264">V22/U21</f>
        <v>1.2108356533651509E-2</v>
      </c>
      <c r="X22" s="268">
        <f t="shared" ref="X22" si="265">U22-T22</f>
        <v>7359</v>
      </c>
      <c r="Y22" s="343">
        <f t="shared" ref="Y22" si="266">ROUND(X22/T22,2)</f>
        <v>0.15</v>
      </c>
      <c r="Z22" s="178"/>
    </row>
    <row r="23" spans="1:26" x14ac:dyDescent="0.3">
      <c r="A23" s="345">
        <v>21</v>
      </c>
      <c r="B23" s="264">
        <f>'Table Initial Claims'!W23</f>
        <v>4523</v>
      </c>
      <c r="C23" s="347">
        <f>'Table Initial Claims'!X23</f>
        <v>4509</v>
      </c>
      <c r="D23" s="265">
        <f t="shared" ref="D23" si="267">C23-C22</f>
        <v>-454</v>
      </c>
      <c r="E23" s="266">
        <f t="shared" ref="E23" si="268">D23/C22</f>
        <v>-9.147692927664719E-2</v>
      </c>
      <c r="F23" s="264">
        <f t="shared" ref="F23" si="269">C23-B23</f>
        <v>-14</v>
      </c>
      <c r="G23" s="342">
        <f t="shared" ref="G23" si="270">ROUND(F23/B23,2)</f>
        <v>0</v>
      </c>
      <c r="H23" s="268">
        <f>'Table Continued Claims'!W23</f>
        <v>48605</v>
      </c>
      <c r="I23" s="350">
        <f>'Table Continued Claims'!X23</f>
        <v>60106</v>
      </c>
      <c r="J23" s="267">
        <f t="shared" ref="J23" si="271">I23-I22</f>
        <v>-189</v>
      </c>
      <c r="K23" s="271">
        <f t="shared" ref="K23" si="272">J23/I22</f>
        <v>-3.1345882743179366E-3</v>
      </c>
      <c r="L23" s="268">
        <f t="shared" ref="L23" si="273">I23-H23</f>
        <v>11501</v>
      </c>
      <c r="M23" s="343">
        <f t="shared" ref="M23" si="274">ROUND(L23/H23,2)</f>
        <v>0.24</v>
      </c>
      <c r="N23" s="269">
        <f>'Table - Moving Averages'!W23</f>
        <v>4679.25</v>
      </c>
      <c r="O23" s="353">
        <f>'Table - Moving Averages'!X23</f>
        <v>4896</v>
      </c>
      <c r="P23" s="269">
        <f t="shared" ref="P23" si="275">O23-O22</f>
        <v>-137.25</v>
      </c>
      <c r="Q23" s="270">
        <f t="shared" ref="Q23" si="276">P23/O22</f>
        <v>-2.7268663388466695E-2</v>
      </c>
      <c r="R23" s="269">
        <f t="shared" ref="R23" si="277">O23-N23</f>
        <v>216.75</v>
      </c>
      <c r="S23" s="344">
        <f t="shared" ref="S23" si="278">ROUND(R23/N23,2)</f>
        <v>0.05</v>
      </c>
      <c r="T23" s="268">
        <f>'Table - Moving Averages'!W79</f>
        <v>49408.25</v>
      </c>
      <c r="U23" s="350">
        <f>'Table - Moving Averages'!X79</f>
        <v>58077</v>
      </c>
      <c r="V23" s="267">
        <f t="shared" ref="V23" si="279">U23-U22</f>
        <v>819.5</v>
      </c>
      <c r="W23" s="271">
        <f t="shared" ref="W23" si="280">V23/U22</f>
        <v>1.4312535475701873E-2</v>
      </c>
      <c r="X23" s="268">
        <f t="shared" ref="X23" si="281">U23-T23</f>
        <v>8668.75</v>
      </c>
      <c r="Y23" s="343">
        <f t="shared" ref="Y23" si="282">ROUND(X23/T23,2)</f>
        <v>0.18</v>
      </c>
      <c r="Z23" s="178"/>
    </row>
    <row r="24" spans="1:26" x14ac:dyDescent="0.3">
      <c r="A24" s="345">
        <v>22</v>
      </c>
      <c r="B24" s="264">
        <f>'Table Initial Claims'!W24</f>
        <v>4750</v>
      </c>
      <c r="C24" s="347">
        <f>'Table Initial Claims'!X24</f>
        <v>4992</v>
      </c>
      <c r="D24" s="265">
        <f t="shared" ref="D24" si="283">C24-C23</f>
        <v>483</v>
      </c>
      <c r="E24" s="266">
        <f t="shared" ref="E24" si="284">D24/C23</f>
        <v>0.10711909514304724</v>
      </c>
      <c r="F24" s="264">
        <f t="shared" ref="F24" si="285">C24-B24</f>
        <v>242</v>
      </c>
      <c r="G24" s="342">
        <f t="shared" ref="G24" si="286">ROUND(F24/B24,2)</f>
        <v>0.05</v>
      </c>
      <c r="H24" s="268">
        <f>'Table Continued Claims'!W24</f>
        <v>49661</v>
      </c>
      <c r="I24" s="350">
        <f>'Table Continued Claims'!X24</f>
        <v>60500</v>
      </c>
      <c r="J24" s="267">
        <f t="shared" ref="J24" si="287">I24-I23</f>
        <v>394</v>
      </c>
      <c r="K24" s="271">
        <f t="shared" ref="K24" si="288">J24/I23</f>
        <v>6.5550860147073507E-3</v>
      </c>
      <c r="L24" s="268">
        <f t="shared" ref="L24" si="289">I24-H24</f>
        <v>10839</v>
      </c>
      <c r="M24" s="343">
        <f t="shared" ref="M24" si="290">ROUND(L24/H24,2)</f>
        <v>0.22</v>
      </c>
      <c r="N24" s="269">
        <f>'Table - Moving Averages'!W24</f>
        <v>4662.25</v>
      </c>
      <c r="O24" s="353">
        <f>'Table - Moving Averages'!X24</f>
        <v>4853</v>
      </c>
      <c r="P24" s="269">
        <f t="shared" ref="P24" si="291">O24-O23</f>
        <v>-43</v>
      </c>
      <c r="Q24" s="270">
        <f t="shared" ref="Q24" si="292">P24/O23</f>
        <v>-8.7826797385620915E-3</v>
      </c>
      <c r="R24" s="269">
        <f t="shared" ref="R24" si="293">O24-N24</f>
        <v>190.75</v>
      </c>
      <c r="S24" s="344">
        <f t="shared" ref="S24" si="294">ROUND(R24/N24,2)</f>
        <v>0.04</v>
      </c>
      <c r="T24" s="268">
        <f>'Table - Moving Averages'!W80</f>
        <v>49298.25</v>
      </c>
      <c r="U24" s="350">
        <f>'Table - Moving Averages'!X80</f>
        <v>59080</v>
      </c>
      <c r="V24" s="267">
        <f t="shared" ref="V24" si="295">U24-U23</f>
        <v>1003</v>
      </c>
      <c r="W24" s="271">
        <f t="shared" ref="W24" si="296">V24/U23</f>
        <v>1.7270175801091654E-2</v>
      </c>
      <c r="X24" s="268">
        <f t="shared" ref="X24" si="297">U24-T24</f>
        <v>9781.75</v>
      </c>
      <c r="Y24" s="343">
        <f t="shared" ref="Y24" si="298">ROUND(X24/T24,2)</f>
        <v>0.2</v>
      </c>
      <c r="Z24" s="178"/>
    </row>
    <row r="25" spans="1:26" x14ac:dyDescent="0.3">
      <c r="A25" s="345">
        <v>23</v>
      </c>
      <c r="B25" s="264">
        <f>'Table Initial Claims'!W25</f>
        <v>4865</v>
      </c>
      <c r="C25" s="347">
        <f>'Table Initial Claims'!X25</f>
        <v>4663</v>
      </c>
      <c r="D25" s="265">
        <f t="shared" ref="D25" si="299">C25-C24</f>
        <v>-329</v>
      </c>
      <c r="E25" s="266">
        <f t="shared" ref="E25" si="300">D25/C24</f>
        <v>-6.590544871794872E-2</v>
      </c>
      <c r="F25" s="264">
        <f t="shared" ref="F25" si="301">C25-B25</f>
        <v>-202</v>
      </c>
      <c r="G25" s="342">
        <f t="shared" ref="G25" si="302">ROUND(F25/B25,2)</f>
        <v>-0.04</v>
      </c>
      <c r="H25" s="268">
        <f>'Table Continued Claims'!W25</f>
        <v>48636</v>
      </c>
      <c r="I25" s="350">
        <f>'Table Continued Claims'!X25</f>
        <v>58519</v>
      </c>
      <c r="J25" s="267">
        <f t="shared" ref="J25" si="303">I25-I24</f>
        <v>-1981</v>
      </c>
      <c r="K25" s="271">
        <f t="shared" ref="K25" si="304">J25/I24</f>
        <v>-3.2743801652892562E-2</v>
      </c>
      <c r="L25" s="268">
        <f t="shared" ref="L25" si="305">I25-H25</f>
        <v>9883</v>
      </c>
      <c r="M25" s="343">
        <f t="shared" ref="M25" si="306">ROUND(L25/H25,2)</f>
        <v>0.2</v>
      </c>
      <c r="N25" s="269">
        <f>'Table - Moving Averages'!W25</f>
        <v>4696</v>
      </c>
      <c r="O25" s="353">
        <f>'Table - Moving Averages'!X25</f>
        <v>4781.75</v>
      </c>
      <c r="P25" s="269">
        <f t="shared" ref="P25" si="307">O25-O24</f>
        <v>-71.25</v>
      </c>
      <c r="Q25" s="270">
        <f t="shared" ref="Q25" si="308">P25/O24</f>
        <v>-1.4681640222542758E-2</v>
      </c>
      <c r="R25" s="269">
        <f t="shared" ref="R25" si="309">O25-N25</f>
        <v>85.75</v>
      </c>
      <c r="S25" s="344">
        <f t="shared" ref="S25" si="310">ROUND(R25/N25,2)</f>
        <v>0.02</v>
      </c>
      <c r="T25" s="268">
        <f>'Table - Moving Averages'!W81</f>
        <v>49116</v>
      </c>
      <c r="U25" s="350">
        <f>'Table - Moving Averages'!X81</f>
        <v>59855</v>
      </c>
      <c r="V25" s="267">
        <f t="shared" ref="V25" si="311">U25-U24</f>
        <v>775</v>
      </c>
      <c r="W25" s="271">
        <f t="shared" ref="W25" si="312">V25/U24</f>
        <v>1.3117806364251862E-2</v>
      </c>
      <c r="X25" s="268">
        <f t="shared" ref="X25" si="313">U25-T25</f>
        <v>10739</v>
      </c>
      <c r="Y25" s="343">
        <f t="shared" ref="Y25" si="314">ROUND(X25/T25,2)</f>
        <v>0.22</v>
      </c>
      <c r="Z25" s="178"/>
    </row>
    <row r="26" spans="1:26" x14ac:dyDescent="0.3">
      <c r="A26" s="345">
        <v>24</v>
      </c>
      <c r="B26" s="264">
        <f>'Table Initial Claims'!W26</f>
        <v>5215</v>
      </c>
      <c r="C26" s="347">
        <f>'Table Initial Claims'!X26</f>
        <v>5107</v>
      </c>
      <c r="D26" s="265">
        <f t="shared" ref="D26" si="315">C26-C25</f>
        <v>444</v>
      </c>
      <c r="E26" s="266">
        <f t="shared" ref="E26" si="316">D26/C25</f>
        <v>9.521767102723569E-2</v>
      </c>
      <c r="F26" s="264">
        <f t="shared" ref="F26" si="317">C26-B26</f>
        <v>-108</v>
      </c>
      <c r="G26" s="342">
        <f t="shared" ref="G26" si="318">ROUND(F26/B26,2)</f>
        <v>-0.02</v>
      </c>
      <c r="H26" s="268">
        <f>'Table Continued Claims'!W26</f>
        <v>48232</v>
      </c>
      <c r="I26" s="350">
        <f>'Table Continued Claims'!X26</f>
        <v>57496</v>
      </c>
      <c r="J26" s="267">
        <f t="shared" ref="J26" si="319">I26-I25</f>
        <v>-1023</v>
      </c>
      <c r="K26" s="271">
        <f t="shared" ref="K26" si="320">J26/I25</f>
        <v>-1.7481501734479401E-2</v>
      </c>
      <c r="L26" s="268">
        <f t="shared" ref="L26" si="321">I26-H26</f>
        <v>9264</v>
      </c>
      <c r="M26" s="343">
        <f t="shared" ref="M26" si="322">ROUND(L26/H26,2)</f>
        <v>0.19</v>
      </c>
      <c r="N26" s="269">
        <f>'Table - Moving Averages'!W26</f>
        <v>4838.25</v>
      </c>
      <c r="O26" s="353">
        <f>'Table - Moving Averages'!X26</f>
        <v>4817.75</v>
      </c>
      <c r="P26" s="269">
        <f t="shared" ref="P26" si="323">O26-O25</f>
        <v>36</v>
      </c>
      <c r="Q26" s="270">
        <f t="shared" ref="Q26" si="324">P26/O25</f>
        <v>7.5286244575730639E-3</v>
      </c>
      <c r="R26" s="269">
        <f t="shared" ref="R26" si="325">O26-N26</f>
        <v>-20.5</v>
      </c>
      <c r="S26" s="344">
        <f t="shared" ref="S26" si="326">ROUND(R26/N26,2)</f>
        <v>0</v>
      </c>
      <c r="T26" s="268">
        <f>'Table - Moving Averages'!W82</f>
        <v>48783.5</v>
      </c>
      <c r="U26" s="350">
        <f>'Table - Moving Averages'!X82</f>
        <v>59155.25</v>
      </c>
      <c r="V26" s="267">
        <f t="shared" ref="V26" si="327">U26-U25</f>
        <v>-699.75</v>
      </c>
      <c r="W26" s="271">
        <f t="shared" ref="W26" si="328">V26/U25</f>
        <v>-1.169075265224292E-2</v>
      </c>
      <c r="X26" s="268">
        <f t="shared" ref="X26" si="329">U26-T26</f>
        <v>10371.75</v>
      </c>
      <c r="Y26" s="343">
        <f t="shared" ref="Y26" si="330">ROUND(X26/T26,2)</f>
        <v>0.21</v>
      </c>
      <c r="Z26" s="178"/>
    </row>
    <row r="27" spans="1:26" x14ac:dyDescent="0.3">
      <c r="A27" s="345">
        <v>25</v>
      </c>
      <c r="B27" s="264">
        <f>'Table Initial Claims'!W27</f>
        <v>5321</v>
      </c>
      <c r="C27" s="347">
        <f>'Table Initial Claims'!X27</f>
        <v>5331</v>
      </c>
      <c r="D27" s="265">
        <f t="shared" ref="D27" si="331">C27-C26</f>
        <v>224</v>
      </c>
      <c r="E27" s="266">
        <f t="shared" ref="E27" si="332">D27/C26</f>
        <v>4.3861366751517528E-2</v>
      </c>
      <c r="F27" s="264">
        <f t="shared" ref="F27" si="333">C27-B27</f>
        <v>10</v>
      </c>
      <c r="G27" s="342">
        <f t="shared" ref="G27" si="334">ROUND(F27/B27,2)</f>
        <v>0</v>
      </c>
      <c r="H27" s="268">
        <f>'Table Continued Claims'!W27</f>
        <v>48961</v>
      </c>
      <c r="I27" s="350">
        <f>'Table Continued Claims'!X27</f>
        <v>58936</v>
      </c>
      <c r="J27" s="267">
        <f t="shared" ref="J27" si="335">I27-I26</f>
        <v>1440</v>
      </c>
      <c r="K27" s="271">
        <f t="shared" ref="K27" si="336">J27/I26</f>
        <v>2.5045220537080842E-2</v>
      </c>
      <c r="L27" s="268">
        <f t="shared" ref="L27" si="337">I27-H27</f>
        <v>9975</v>
      </c>
      <c r="M27" s="343">
        <f t="shared" ref="M27" si="338">ROUND(L27/H27,2)</f>
        <v>0.2</v>
      </c>
      <c r="N27" s="269">
        <f>'Table - Moving Averages'!W27</f>
        <v>5037.75</v>
      </c>
      <c r="O27" s="353">
        <f>'Table - Moving Averages'!X27</f>
        <v>5023.25</v>
      </c>
      <c r="P27" s="269">
        <f t="shared" ref="P27" si="339">O27-O26</f>
        <v>205.5</v>
      </c>
      <c r="Q27" s="270">
        <f t="shared" ref="Q27" si="340">P27/O26</f>
        <v>4.2654766229048832E-2</v>
      </c>
      <c r="R27" s="269">
        <f t="shared" ref="R27" si="341">O27-N27</f>
        <v>-14.5</v>
      </c>
      <c r="S27" s="344">
        <f t="shared" ref="S27" si="342">ROUND(R27/N27,2)</f>
        <v>0</v>
      </c>
      <c r="T27" s="268">
        <f>'Table - Moving Averages'!W83</f>
        <v>48872.5</v>
      </c>
      <c r="U27" s="350">
        <f>'Table - Moving Averages'!X83</f>
        <v>58862.75</v>
      </c>
      <c r="V27" s="267">
        <f t="shared" ref="V27" si="343">U27-U26</f>
        <v>-292.5</v>
      </c>
      <c r="W27" s="271">
        <f t="shared" ref="W27" si="344">V27/U26</f>
        <v>-4.9446160738057911E-3</v>
      </c>
      <c r="X27" s="268">
        <f t="shared" ref="X27" si="345">U27-T27</f>
        <v>9990.25</v>
      </c>
      <c r="Y27" s="343">
        <f t="shared" ref="Y27" si="346">ROUND(X27/T27,2)</f>
        <v>0.2</v>
      </c>
      <c r="Z27" s="178"/>
    </row>
    <row r="28" spans="1:26" x14ac:dyDescent="0.3">
      <c r="A28" s="345">
        <v>26</v>
      </c>
      <c r="B28" s="264">
        <f>'Table Initial Claims'!W28</f>
        <v>5553</v>
      </c>
      <c r="C28" s="347">
        <f>'Table Initial Claims'!X28</f>
        <v>5652</v>
      </c>
      <c r="D28" s="265">
        <f t="shared" ref="D28" si="347">C28-C27</f>
        <v>321</v>
      </c>
      <c r="E28" s="266">
        <f t="shared" ref="E28" si="348">D28/C27</f>
        <v>6.0213843556555992E-2</v>
      </c>
      <c r="F28" s="264">
        <f t="shared" ref="F28" si="349">C28-B28</f>
        <v>99</v>
      </c>
      <c r="G28" s="342">
        <f t="shared" ref="G28" si="350">ROUND(F28/B28,2)</f>
        <v>0.02</v>
      </c>
      <c r="H28" s="268">
        <f>'Table Continued Claims'!W28</f>
        <v>47919</v>
      </c>
      <c r="I28" s="350">
        <f>'Table Continued Claims'!X28</f>
        <v>58021</v>
      </c>
      <c r="J28" s="267">
        <f t="shared" ref="J28" si="351">I28-I27</f>
        <v>-915</v>
      </c>
      <c r="K28" s="271">
        <f t="shared" ref="K28" si="352">J28/I27</f>
        <v>-1.5525315596579341E-2</v>
      </c>
      <c r="L28" s="268">
        <f t="shared" ref="L28" si="353">I28-H28</f>
        <v>10102</v>
      </c>
      <c r="M28" s="343">
        <f t="shared" ref="M28" si="354">ROUND(L28/H28,2)</f>
        <v>0.21</v>
      </c>
      <c r="N28" s="269">
        <f>'Table - Moving Averages'!W28</f>
        <v>5238.5</v>
      </c>
      <c r="O28" s="353">
        <f>'Table - Moving Averages'!X28</f>
        <v>5188.25</v>
      </c>
      <c r="P28" s="269">
        <f t="shared" ref="P28" si="355">O28-O27</f>
        <v>165</v>
      </c>
      <c r="Q28" s="270">
        <f t="shared" ref="Q28" si="356">P28/O27</f>
        <v>3.2847260239884539E-2</v>
      </c>
      <c r="R28" s="269">
        <f t="shared" ref="R28" si="357">O28-N28</f>
        <v>-50.25</v>
      </c>
      <c r="S28" s="344">
        <f t="shared" ref="S28" si="358">ROUND(R28/N28,2)</f>
        <v>-0.01</v>
      </c>
      <c r="T28" s="268">
        <f>'Table - Moving Averages'!W84</f>
        <v>48437</v>
      </c>
      <c r="U28" s="350">
        <f>'Table - Moving Averages'!X84</f>
        <v>58243</v>
      </c>
      <c r="V28" s="267">
        <f t="shared" ref="V28" si="359">U28-U27</f>
        <v>-619.75</v>
      </c>
      <c r="W28" s="271">
        <f t="shared" ref="W28" si="360">V28/U27</f>
        <v>-1.0528729969292975E-2</v>
      </c>
      <c r="X28" s="268">
        <f t="shared" ref="X28" si="361">U28-T28</f>
        <v>9806</v>
      </c>
      <c r="Y28" s="343">
        <f t="shared" ref="Y28" si="362">ROUND(X28/T28,2)</f>
        <v>0.2</v>
      </c>
      <c r="Z28" s="178"/>
    </row>
    <row r="29" spans="1:26" x14ac:dyDescent="0.3">
      <c r="A29" s="345">
        <v>27</v>
      </c>
      <c r="B29" s="264">
        <f>'Table Initial Claims'!W29</f>
        <v>5366</v>
      </c>
      <c r="C29" s="347">
        <f>'Table Initial Claims'!X29</f>
        <v>5672</v>
      </c>
      <c r="D29" s="265">
        <f t="shared" ref="D29" si="363">C29-C28</f>
        <v>20</v>
      </c>
      <c r="E29" s="266">
        <f t="shared" ref="E29" si="364">D29/C28</f>
        <v>3.5385704175513091E-3</v>
      </c>
      <c r="F29" s="264">
        <f t="shared" ref="F29" si="365">C29-B29</f>
        <v>306</v>
      </c>
      <c r="G29" s="342">
        <f t="shared" ref="G29" si="366">ROUND(F29/B29,2)</f>
        <v>0.06</v>
      </c>
      <c r="H29" s="268">
        <f>'Table Continued Claims'!W29</f>
        <v>52805</v>
      </c>
      <c r="I29" s="350">
        <f>'Table Continued Claims'!X29</f>
        <v>61946</v>
      </c>
      <c r="J29" s="267">
        <f t="shared" ref="J29" si="367">I29-I28</f>
        <v>3925</v>
      </c>
      <c r="K29" s="271">
        <f t="shared" ref="K29" si="368">J29/I28</f>
        <v>6.7647920580479484E-2</v>
      </c>
      <c r="L29" s="268">
        <f t="shared" ref="L29" si="369">I29-H29</f>
        <v>9141</v>
      </c>
      <c r="M29" s="343">
        <f t="shared" ref="M29" si="370">ROUND(L29/H29,2)</f>
        <v>0.17</v>
      </c>
      <c r="N29" s="269">
        <f>'Table - Moving Averages'!W29</f>
        <v>5363.75</v>
      </c>
      <c r="O29" s="353">
        <f>'Table - Moving Averages'!X29</f>
        <v>5440.5</v>
      </c>
      <c r="P29" s="269">
        <f t="shared" ref="P29" si="371">O29-O28</f>
        <v>252.25</v>
      </c>
      <c r="Q29" s="270">
        <f t="shared" ref="Q29" si="372">P29/O28</f>
        <v>4.8619476702163544E-2</v>
      </c>
      <c r="R29" s="269">
        <f t="shared" ref="R29" si="373">O29-N29</f>
        <v>76.75</v>
      </c>
      <c r="S29" s="344">
        <f t="shared" ref="S29" si="374">ROUND(R29/N29,2)</f>
        <v>0.01</v>
      </c>
      <c r="T29" s="268">
        <f>'Table - Moving Averages'!W85</f>
        <v>49479.25</v>
      </c>
      <c r="U29" s="350">
        <f>'Table - Moving Averages'!X85</f>
        <v>59099.75</v>
      </c>
      <c r="V29" s="267">
        <f t="shared" ref="V29" si="375">U29-U28</f>
        <v>856.75</v>
      </c>
      <c r="W29" s="271">
        <f t="shared" ref="W29" si="376">V29/U28</f>
        <v>1.4709922222412995E-2</v>
      </c>
      <c r="X29" s="268">
        <f t="shared" ref="X29" si="377">U29-T29</f>
        <v>9620.5</v>
      </c>
      <c r="Y29" s="343">
        <f t="shared" ref="Y29" si="378">ROUND(X29/T29,2)</f>
        <v>0.19</v>
      </c>
      <c r="Z29" s="178"/>
    </row>
    <row r="30" spans="1:26" x14ac:dyDescent="0.3">
      <c r="A30" s="345">
        <v>28</v>
      </c>
      <c r="B30" s="264">
        <f>'Table Initial Claims'!W30</f>
        <v>3952</v>
      </c>
      <c r="C30" s="347">
        <f>'Table Initial Claims'!X30</f>
        <v>3748</v>
      </c>
      <c r="D30" s="265">
        <f t="shared" ref="D30" si="379">C30-C29</f>
        <v>-1924</v>
      </c>
      <c r="E30" s="266">
        <f t="shared" ref="E30" si="380">D30/C29</f>
        <v>-0.33921015514809588</v>
      </c>
      <c r="F30" s="264">
        <f t="shared" ref="F30" si="381">C30-B30</f>
        <v>-204</v>
      </c>
      <c r="G30" s="342">
        <f t="shared" ref="G30" si="382">ROUND(F30/B30,2)</f>
        <v>-0.05</v>
      </c>
      <c r="H30" s="268">
        <f>'Table Continued Claims'!W30</f>
        <v>51187</v>
      </c>
      <c r="I30" s="350">
        <f>'Table Continued Claims'!X30</f>
        <v>59643</v>
      </c>
      <c r="J30" s="267">
        <f t="shared" ref="J30" si="383">I30-I29</f>
        <v>-2303</v>
      </c>
      <c r="K30" s="271">
        <f t="shared" ref="K30" si="384">J30/I29</f>
        <v>-3.7177541729893779E-2</v>
      </c>
      <c r="L30" s="268">
        <f t="shared" ref="L30" si="385">I30-H30</f>
        <v>8456</v>
      </c>
      <c r="M30" s="343">
        <f t="shared" ref="M30" si="386">ROUND(L30/H30,2)</f>
        <v>0.17</v>
      </c>
      <c r="N30" s="269">
        <f>'Table - Moving Averages'!W30</f>
        <v>5048</v>
      </c>
      <c r="O30" s="353">
        <f>'Table - Moving Averages'!X30</f>
        <v>5100.75</v>
      </c>
      <c r="P30" s="269">
        <f t="shared" ref="P30" si="387">O30-O29</f>
        <v>-339.75</v>
      </c>
      <c r="Q30" s="270">
        <f t="shared" ref="Q30" si="388">P30/O29</f>
        <v>-6.2448304383788254E-2</v>
      </c>
      <c r="R30" s="269">
        <f t="shared" ref="R30" si="389">O30-N30</f>
        <v>52.75</v>
      </c>
      <c r="S30" s="344">
        <f t="shared" ref="S30" si="390">ROUND(R30/N30,2)</f>
        <v>0.01</v>
      </c>
      <c r="T30" s="268">
        <f>'Table - Moving Averages'!W86</f>
        <v>50218</v>
      </c>
      <c r="U30" s="350">
        <f>'Table - Moving Averages'!X86</f>
        <v>59636.5</v>
      </c>
      <c r="V30" s="267">
        <f t="shared" ref="V30" si="391">U30-U29</f>
        <v>536.75</v>
      </c>
      <c r="W30" s="271">
        <f t="shared" ref="W30" si="392">V30/U29</f>
        <v>9.0821027161705429E-3</v>
      </c>
      <c r="X30" s="268">
        <f t="shared" ref="X30" si="393">U30-T30</f>
        <v>9418.5</v>
      </c>
      <c r="Y30" s="343">
        <f t="shared" ref="Y30" si="394">ROUND(X30/T30,2)</f>
        <v>0.19</v>
      </c>
      <c r="Z30" s="178"/>
    </row>
    <row r="31" spans="1:26" x14ac:dyDescent="0.3">
      <c r="A31" s="345">
        <v>29</v>
      </c>
      <c r="B31" s="264">
        <f>'Table Initial Claims'!W31</f>
        <v>3959</v>
      </c>
      <c r="C31" s="347">
        <f>'Table Initial Claims'!X31</f>
        <v>4143</v>
      </c>
      <c r="D31" s="265">
        <f t="shared" ref="D31" si="395">C31-C30</f>
        <v>395</v>
      </c>
      <c r="E31" s="266">
        <f t="shared" ref="E31" si="396">D31/C30</f>
        <v>0.10538954108858058</v>
      </c>
      <c r="F31" s="264">
        <f t="shared" ref="F31" si="397">C31-B31</f>
        <v>184</v>
      </c>
      <c r="G31" s="342">
        <f t="shared" ref="G31" si="398">ROUND(F31/B31,2)</f>
        <v>0.05</v>
      </c>
      <c r="H31" s="268">
        <f>'Table Continued Claims'!W31</f>
        <v>50574</v>
      </c>
      <c r="I31" s="350">
        <f>'Table Continued Claims'!X31</f>
        <v>59222</v>
      </c>
      <c r="J31" s="267">
        <f t="shared" ref="J31" si="399">I31-I30</f>
        <v>-421</v>
      </c>
      <c r="K31" s="271">
        <f t="shared" ref="K31" si="400">J31/I30</f>
        <v>-7.05866572774676E-3</v>
      </c>
      <c r="L31" s="268">
        <f t="shared" ref="L31" si="401">I31-H31</f>
        <v>8648</v>
      </c>
      <c r="M31" s="343">
        <f t="shared" ref="M31" si="402">ROUND(L31/H31,2)</f>
        <v>0.17</v>
      </c>
      <c r="N31" s="269">
        <f>'Table - Moving Averages'!W31</f>
        <v>4707.5</v>
      </c>
      <c r="O31" s="353">
        <f>'Table - Moving Averages'!X31</f>
        <v>4803.75</v>
      </c>
      <c r="P31" s="269">
        <f t="shared" ref="P31" si="403">O31-O30</f>
        <v>-297</v>
      </c>
      <c r="Q31" s="270">
        <f t="shared" ref="Q31" si="404">P31/O30</f>
        <v>-5.8226731363034849E-2</v>
      </c>
      <c r="R31" s="269">
        <f t="shared" ref="R31" si="405">O31-N31</f>
        <v>96.25</v>
      </c>
      <c r="S31" s="344">
        <f t="shared" ref="S31" si="406">ROUND(R31/N31,2)</f>
        <v>0.02</v>
      </c>
      <c r="T31" s="268">
        <f>'Table - Moving Averages'!W87</f>
        <v>50621.25</v>
      </c>
      <c r="U31" s="350">
        <f>'Table - Moving Averages'!X87</f>
        <v>59708</v>
      </c>
      <c r="V31" s="267">
        <f t="shared" ref="V31" si="407">U31-U30</f>
        <v>71.5</v>
      </c>
      <c r="W31" s="271">
        <f t="shared" ref="W31" si="408">V31/U30</f>
        <v>1.1989301853730517E-3</v>
      </c>
      <c r="X31" s="268">
        <f t="shared" ref="X31" si="409">U31-T31</f>
        <v>9086.75</v>
      </c>
      <c r="Y31" s="343">
        <f t="shared" ref="Y31" si="410">ROUND(X31/T31,2)</f>
        <v>0.18</v>
      </c>
      <c r="Z31" s="178"/>
    </row>
    <row r="32" spans="1:26" x14ac:dyDescent="0.3">
      <c r="A32" s="345">
        <v>30</v>
      </c>
      <c r="B32" s="264">
        <f>'Table Initial Claims'!W32</f>
        <v>5158</v>
      </c>
      <c r="C32" s="347">
        <f>'Table Initial Claims'!X32</f>
        <v>4692</v>
      </c>
      <c r="D32" s="265">
        <f t="shared" ref="D32" si="411">C32-C31</f>
        <v>549</v>
      </c>
      <c r="E32" s="266">
        <f t="shared" ref="E32" si="412">D32/C31</f>
        <v>0.13251267197682839</v>
      </c>
      <c r="F32" s="264">
        <f t="shared" ref="F32" si="413">C32-B32</f>
        <v>-466</v>
      </c>
      <c r="G32" s="342">
        <f t="shared" ref="G32" si="414">ROUND(F32/B32,2)</f>
        <v>-0.09</v>
      </c>
      <c r="H32" s="268">
        <f>'Table Continued Claims'!W32</f>
        <v>51187</v>
      </c>
      <c r="I32" s="350">
        <f>'Table Continued Claims'!X32</f>
        <v>59184</v>
      </c>
      <c r="J32" s="267">
        <f t="shared" ref="J32" si="415">I32-I31</f>
        <v>-38</v>
      </c>
      <c r="K32" s="271">
        <f t="shared" ref="K32" si="416">J32/I31</f>
        <v>-6.4165343960014855E-4</v>
      </c>
      <c r="L32" s="268">
        <f t="shared" ref="L32" si="417">I32-H32</f>
        <v>7997</v>
      </c>
      <c r="M32" s="343">
        <f t="shared" ref="M32" si="418">ROUND(L32/H32,2)</f>
        <v>0.16</v>
      </c>
      <c r="N32" s="269">
        <f>'Table - Moving Averages'!W32</f>
        <v>4608.75</v>
      </c>
      <c r="O32" s="353">
        <f>'Table - Moving Averages'!X32</f>
        <v>4563.75</v>
      </c>
      <c r="P32" s="269">
        <f t="shared" ref="P32" si="419">O32-O31</f>
        <v>-240</v>
      </c>
      <c r="Q32" s="270">
        <f t="shared" ref="Q32" si="420">P32/O31</f>
        <v>-4.9960967993754879E-2</v>
      </c>
      <c r="R32" s="269">
        <f t="shared" ref="R32" si="421">O32-N32</f>
        <v>-45</v>
      </c>
      <c r="S32" s="344">
        <f t="shared" ref="S32" si="422">ROUND(R32/N32,2)</f>
        <v>-0.01</v>
      </c>
      <c r="T32" s="268">
        <f>'Table - Moving Averages'!W88</f>
        <v>51438.25</v>
      </c>
      <c r="U32" s="350">
        <f>'Table - Moving Averages'!X88</f>
        <v>59998.75</v>
      </c>
      <c r="V32" s="267">
        <f t="shared" ref="V32" si="423">U32-U31</f>
        <v>290.75</v>
      </c>
      <c r="W32" s="271">
        <f t="shared" ref="W32" si="424">V32/U31</f>
        <v>4.8695317210424062E-3</v>
      </c>
      <c r="X32" s="268">
        <f t="shared" ref="X32" si="425">U32-T32</f>
        <v>8560.5</v>
      </c>
      <c r="Y32" s="343">
        <f t="shared" ref="Y32" si="426">ROUND(X32/T32,2)</f>
        <v>0.17</v>
      </c>
      <c r="Z32" s="178"/>
    </row>
    <row r="33" spans="1:26" x14ac:dyDescent="0.3">
      <c r="A33" s="345">
        <v>31</v>
      </c>
      <c r="B33" s="264">
        <f>'Table Initial Claims'!W33</f>
        <v>4499</v>
      </c>
      <c r="C33" s="411">
        <f>'Table Initial Claims'!X33</f>
        <v>4731</v>
      </c>
      <c r="D33" s="265">
        <f t="shared" ref="D33" si="427">C33-C32</f>
        <v>39</v>
      </c>
      <c r="E33" s="266">
        <f t="shared" ref="E33" si="428">D33/C32</f>
        <v>8.3120204603580571E-3</v>
      </c>
      <c r="F33" s="264">
        <f t="shared" ref="F33" si="429">C33-B33</f>
        <v>232</v>
      </c>
      <c r="G33" s="342">
        <f t="shared" ref="G33" si="430">ROUND(F33/B33,2)</f>
        <v>0.05</v>
      </c>
      <c r="H33" s="268">
        <f>'Table Continued Claims'!W33</f>
        <v>51464</v>
      </c>
      <c r="I33" s="350">
        <f>'Table Continued Claims'!X33</f>
        <v>59805</v>
      </c>
      <c r="J33" s="267">
        <f t="shared" ref="J33" si="431">I33-I32</f>
        <v>621</v>
      </c>
      <c r="K33" s="271">
        <f t="shared" ref="K33" si="432">J33/I32</f>
        <v>1.0492700729927007E-2</v>
      </c>
      <c r="L33" s="268">
        <f t="shared" ref="L33" si="433">I33-H33</f>
        <v>8341</v>
      </c>
      <c r="M33" s="343">
        <f t="shared" ref="M33" si="434">ROUND(L33/H33,2)</f>
        <v>0.16</v>
      </c>
      <c r="N33" s="269">
        <f>'Table - Moving Averages'!W33</f>
        <v>4392</v>
      </c>
      <c r="O33" s="353">
        <f>'Table - Moving Averages'!X33</f>
        <v>4328.5</v>
      </c>
      <c r="P33" s="269">
        <f t="shared" ref="P33" si="435">O33-O32</f>
        <v>-235.25</v>
      </c>
      <c r="Q33" s="270">
        <f t="shared" ref="Q33" si="436">P33/O32</f>
        <v>-5.1547521227061077E-2</v>
      </c>
      <c r="R33" s="269">
        <f t="shared" ref="R33" si="437">O33-N33</f>
        <v>-63.5</v>
      </c>
      <c r="S33" s="344">
        <f t="shared" ref="S33" si="438">ROUND(R33/N33,2)</f>
        <v>-0.01</v>
      </c>
      <c r="T33" s="268">
        <f>'Table - Moving Averages'!W89</f>
        <v>51103</v>
      </c>
      <c r="U33" s="350">
        <f>'Table - Moving Averages'!X89</f>
        <v>59463.5</v>
      </c>
      <c r="V33" s="267">
        <f t="shared" ref="V33" si="439">U33-U32</f>
        <v>-535.25</v>
      </c>
      <c r="W33" s="271">
        <f t="shared" ref="W33" si="440">V33/U32</f>
        <v>-8.9210191878997484E-3</v>
      </c>
      <c r="X33" s="268">
        <f t="shared" ref="X33" si="441">U33-T33</f>
        <v>8360.5</v>
      </c>
      <c r="Y33" s="343">
        <f t="shared" ref="Y33" si="442">ROUND(X33/T33,2)</f>
        <v>0.16</v>
      </c>
      <c r="Z33" s="178"/>
    </row>
    <row r="34" spans="1:26" x14ac:dyDescent="0.3">
      <c r="A34" s="345">
        <v>32</v>
      </c>
      <c r="B34" s="264">
        <f>'Table Initial Claims'!W34</f>
        <v>4188</v>
      </c>
      <c r="C34" s="411">
        <f>'Table Initial Claims'!X34</f>
        <v>4568</v>
      </c>
      <c r="D34" s="265">
        <f t="shared" ref="D34" si="443">C34-C33</f>
        <v>-163</v>
      </c>
      <c r="E34" s="266">
        <f t="shared" ref="E34" si="444">D34/C33</f>
        <v>-3.4453603889241173E-2</v>
      </c>
      <c r="F34" s="264">
        <f t="shared" ref="F34" si="445">C34-B34</f>
        <v>380</v>
      </c>
      <c r="G34" s="342">
        <f t="shared" ref="G34" si="446">ROUND(F34/B34,2)</f>
        <v>0.09</v>
      </c>
      <c r="H34" s="268">
        <f>'Table Continued Claims'!W34</f>
        <v>50931</v>
      </c>
      <c r="I34" s="350">
        <f>'Table Continued Claims'!X34</f>
        <v>59820</v>
      </c>
      <c r="J34" s="267">
        <f t="shared" ref="J34" si="447">I34-I33</f>
        <v>15</v>
      </c>
      <c r="K34" s="271">
        <f t="shared" ref="K34" si="448">J34/I33</f>
        <v>2.5081514923501377E-4</v>
      </c>
      <c r="L34" s="268">
        <f t="shared" ref="L34" si="449">I34-H34</f>
        <v>8889</v>
      </c>
      <c r="M34" s="343">
        <f t="shared" ref="M34" si="450">ROUND(L34/H34,2)</f>
        <v>0.17</v>
      </c>
      <c r="N34" s="269">
        <f>'Table - Moving Averages'!W34</f>
        <v>4451</v>
      </c>
      <c r="O34" s="353">
        <f>'Table - Moving Averages'!X34</f>
        <v>4533.5</v>
      </c>
      <c r="P34" s="269">
        <f t="shared" ref="P34" si="451">O34-O33</f>
        <v>205</v>
      </c>
      <c r="Q34" s="270">
        <f t="shared" ref="Q34" si="452">P34/O33</f>
        <v>4.736051750028878E-2</v>
      </c>
      <c r="R34" s="269">
        <f t="shared" ref="R34" si="453">O34-N34</f>
        <v>82.5</v>
      </c>
      <c r="S34" s="344">
        <f t="shared" ref="S34" si="454">ROUND(R34/N34,2)</f>
        <v>0.02</v>
      </c>
      <c r="T34" s="268">
        <f>'Table - Moving Averages'!W90</f>
        <v>51039</v>
      </c>
      <c r="U34" s="350">
        <f>'Table - Moving Averages'!X90</f>
        <v>59507.75</v>
      </c>
      <c r="V34" s="267">
        <f t="shared" ref="V34" si="455">U34-U33</f>
        <v>44.25</v>
      </c>
      <c r="W34" s="271">
        <f t="shared" ref="W34" si="456">V34/U33</f>
        <v>7.4415397680930315E-4</v>
      </c>
      <c r="X34" s="268">
        <f t="shared" ref="X34" si="457">U34-T34</f>
        <v>8468.75</v>
      </c>
      <c r="Y34" s="343">
        <f t="shared" ref="Y34" si="458">ROUND(X34/T34,2)</f>
        <v>0.17</v>
      </c>
      <c r="Z34" s="178"/>
    </row>
    <row r="35" spans="1:26" x14ac:dyDescent="0.3">
      <c r="A35" s="345">
        <v>33</v>
      </c>
      <c r="B35" s="264">
        <f>'Table Initial Claims'!W35</f>
        <v>3957</v>
      </c>
      <c r="C35" s="411">
        <f>'Table Initial Claims'!X35</f>
        <v>4042</v>
      </c>
      <c r="D35" s="265">
        <f t="shared" ref="D35" si="459">C35-C34</f>
        <v>-526</v>
      </c>
      <c r="E35" s="266">
        <f t="shared" ref="E35" si="460">D35/C34</f>
        <v>-0.11514886164623468</v>
      </c>
      <c r="F35" s="264">
        <f t="shared" ref="F35" si="461">C35-B35</f>
        <v>85</v>
      </c>
      <c r="G35" s="342">
        <f t="shared" ref="G35" si="462">ROUND(F35/B35,2)</f>
        <v>0.02</v>
      </c>
      <c r="H35" s="268">
        <f>'Table Continued Claims'!W35</f>
        <v>50766</v>
      </c>
      <c r="I35" s="350">
        <f>'Table Continued Claims'!X35</f>
        <v>58890</v>
      </c>
      <c r="J35" s="267">
        <f t="shared" ref="J35" si="463">I35-I34</f>
        <v>-930</v>
      </c>
      <c r="K35" s="271">
        <f t="shared" ref="K35" si="464">J35/I34</f>
        <v>-1.5546639919759278E-2</v>
      </c>
      <c r="L35" s="268">
        <f t="shared" ref="L35" si="465">I35-H35</f>
        <v>8124</v>
      </c>
      <c r="M35" s="343">
        <f t="shared" ref="M35" si="466">ROUND(L35/H35,2)</f>
        <v>0.16</v>
      </c>
      <c r="N35" s="269">
        <f>'Table - Moving Averages'!W35</f>
        <v>4450.5</v>
      </c>
      <c r="O35" s="353">
        <f>'Table - Moving Averages'!X35</f>
        <v>4508.25</v>
      </c>
      <c r="P35" s="269">
        <f t="shared" ref="P35" si="467">O35-O34</f>
        <v>-25.25</v>
      </c>
      <c r="Q35" s="270">
        <f t="shared" ref="Q35" si="468">P35/O34</f>
        <v>-5.5696481746994597E-3</v>
      </c>
      <c r="R35" s="269">
        <f t="shared" ref="R35" si="469">O35-N35</f>
        <v>57.75</v>
      </c>
      <c r="S35" s="344">
        <f t="shared" ref="S35" si="470">ROUND(R35/N35,2)</f>
        <v>0.01</v>
      </c>
      <c r="T35" s="268">
        <f>'Table - Moving Averages'!W91</f>
        <v>51087</v>
      </c>
      <c r="U35" s="350">
        <f>'Table - Moving Averages'!X91</f>
        <v>59424.75</v>
      </c>
      <c r="V35" s="267">
        <f t="shared" ref="V35" si="471">U35-U34</f>
        <v>-83</v>
      </c>
      <c r="W35" s="271">
        <f t="shared" ref="W35" si="472">V35/U34</f>
        <v>-1.3947763106486131E-3</v>
      </c>
      <c r="X35" s="268">
        <f t="shared" ref="X35" si="473">U35-T35</f>
        <v>8337.75</v>
      </c>
      <c r="Y35" s="343">
        <f t="shared" ref="Y35" si="474">ROUND(X35/T35,2)</f>
        <v>0.16</v>
      </c>
      <c r="Z35" s="178"/>
    </row>
    <row r="36" spans="1:26" x14ac:dyDescent="0.3">
      <c r="A36" s="345">
        <v>34</v>
      </c>
      <c r="B36" s="264">
        <f>'Table Initial Claims'!W36</f>
        <v>4410</v>
      </c>
      <c r="C36" s="411">
        <f>'Table Initial Claims'!X36</f>
        <v>4443</v>
      </c>
      <c r="D36" s="265">
        <f t="shared" ref="D36" si="475">C36-C35</f>
        <v>401</v>
      </c>
      <c r="E36" s="266">
        <f t="shared" ref="E36" si="476">D36/C35</f>
        <v>9.9208312716476996E-2</v>
      </c>
      <c r="F36" s="264">
        <f t="shared" ref="F36" si="477">C36-B36</f>
        <v>33</v>
      </c>
      <c r="G36" s="342">
        <f t="shared" ref="G36" si="478">ROUND(F36/B36,2)</f>
        <v>0.01</v>
      </c>
      <c r="H36" s="268">
        <f>'Table Continued Claims'!W36</f>
        <v>50749</v>
      </c>
      <c r="I36" s="350">
        <f>'Table Continued Claims'!X36</f>
        <v>58846</v>
      </c>
      <c r="J36" s="267">
        <f t="shared" ref="J36" si="479">I36-I35</f>
        <v>-44</v>
      </c>
      <c r="K36" s="271">
        <f t="shared" ref="K36" si="480">J36/I35</f>
        <v>-7.4715571404313126E-4</v>
      </c>
      <c r="L36" s="268">
        <f t="shared" ref="L36" si="481">I36-H36</f>
        <v>8097</v>
      </c>
      <c r="M36" s="343">
        <f t="shared" ref="M36" si="482">ROUND(L36/H36,2)</f>
        <v>0.16</v>
      </c>
      <c r="N36" s="269">
        <f>'Table - Moving Averages'!W36</f>
        <v>4263.5</v>
      </c>
      <c r="O36" s="353">
        <f>'Table - Moving Averages'!X36</f>
        <v>4446</v>
      </c>
      <c r="P36" s="269">
        <f t="shared" ref="P36" si="483">O36-O35</f>
        <v>-62.25</v>
      </c>
      <c r="Q36" s="270">
        <f t="shared" ref="Q36" si="484">P36/O35</f>
        <v>-1.3808018632507071E-2</v>
      </c>
      <c r="R36" s="269">
        <f t="shared" ref="R36" si="485">O36-N36</f>
        <v>182.5</v>
      </c>
      <c r="S36" s="344">
        <f t="shared" ref="S36" si="486">ROUND(R36/N36,2)</f>
        <v>0.04</v>
      </c>
      <c r="T36" s="268">
        <f>'Table - Moving Averages'!W92</f>
        <v>50977.5</v>
      </c>
      <c r="U36" s="350">
        <f>'Table - Moving Averages'!X92</f>
        <v>59340.25</v>
      </c>
      <c r="V36" s="267">
        <f t="shared" ref="V36" si="487">U36-U35</f>
        <v>-84.5</v>
      </c>
      <c r="W36" s="271">
        <f t="shared" ref="W36" si="488">V36/U35</f>
        <v>-1.4219664365436959E-3</v>
      </c>
      <c r="X36" s="268">
        <f t="shared" ref="X36" si="489">U36-T36</f>
        <v>8362.75</v>
      </c>
      <c r="Y36" s="343">
        <f t="shared" ref="Y36" si="490">ROUND(X36/T36,2)</f>
        <v>0.16</v>
      </c>
      <c r="Z36" s="178"/>
    </row>
    <row r="37" spans="1:26" x14ac:dyDescent="0.3">
      <c r="A37" s="345">
        <v>35</v>
      </c>
      <c r="B37" s="264">
        <f>'Table Initial Claims'!W37</f>
        <v>4529</v>
      </c>
      <c r="C37" s="411">
        <f>'Table Initial Claims'!X37</f>
        <v>4567</v>
      </c>
      <c r="D37" s="265">
        <f t="shared" ref="D37" si="491">C37-C36</f>
        <v>124</v>
      </c>
      <c r="E37" s="266">
        <f t="shared" ref="E37" si="492">D37/C36</f>
        <v>2.7909070447895565E-2</v>
      </c>
      <c r="F37" s="264">
        <f t="shared" ref="F37" si="493">C37-B37</f>
        <v>38</v>
      </c>
      <c r="G37" s="342">
        <f t="shared" ref="G37" si="494">ROUND(F37/B37,2)</f>
        <v>0.01</v>
      </c>
      <c r="H37" s="268">
        <f>'Table Continued Claims'!W37</f>
        <v>49005</v>
      </c>
      <c r="I37" s="350">
        <f>'Table Continued Claims'!X37</f>
        <v>57709</v>
      </c>
      <c r="J37" s="267">
        <f t="shared" ref="J37" si="495">I37-I36</f>
        <v>-1137</v>
      </c>
      <c r="K37" s="271">
        <f t="shared" ref="K37" si="496">J37/I36</f>
        <v>-1.9321619141487952E-2</v>
      </c>
      <c r="L37" s="268">
        <f t="shared" ref="L37" si="497">I37-H37</f>
        <v>8704</v>
      </c>
      <c r="M37" s="343">
        <f t="shared" ref="M37" si="498">ROUND(L37/H37,2)</f>
        <v>0.18</v>
      </c>
      <c r="N37" s="269">
        <f>'Table - Moving Averages'!W37</f>
        <v>4271</v>
      </c>
      <c r="O37" s="353">
        <f>'Table - Moving Averages'!X37</f>
        <v>4405</v>
      </c>
      <c r="P37" s="269">
        <f t="shared" ref="P37" si="499">O37-O36</f>
        <v>-41</v>
      </c>
      <c r="Q37" s="270">
        <f t="shared" ref="Q37" si="500">P37/O36</f>
        <v>-9.2217723796671168E-3</v>
      </c>
      <c r="R37" s="269">
        <f t="shared" ref="R37" si="501">O37-N37</f>
        <v>134</v>
      </c>
      <c r="S37" s="344">
        <f t="shared" ref="S37" si="502">ROUND(R37/N37,2)</f>
        <v>0.03</v>
      </c>
      <c r="T37" s="268">
        <f>'Table - Moving Averages'!W93</f>
        <v>50362.75</v>
      </c>
      <c r="U37" s="350">
        <f>'Table - Moving Averages'!X93</f>
        <v>58816.25</v>
      </c>
      <c r="V37" s="267">
        <f t="shared" ref="V37" si="503">U37-U36</f>
        <v>-524</v>
      </c>
      <c r="W37" s="271">
        <f t="shared" ref="W37" si="504">V37/U36</f>
        <v>-8.8304312839935801E-3</v>
      </c>
      <c r="X37" s="268">
        <f t="shared" ref="X37" si="505">U37-T37</f>
        <v>8453.5</v>
      </c>
      <c r="Y37" s="343">
        <f t="shared" ref="Y37" si="506">ROUND(X37/T37,2)</f>
        <v>0.17</v>
      </c>
      <c r="Z37" s="178"/>
    </row>
    <row r="38" spans="1:26" x14ac:dyDescent="0.3">
      <c r="A38" s="345">
        <v>36</v>
      </c>
      <c r="B38" s="264">
        <f>'Table Initial Claims'!W38</f>
        <v>4749</v>
      </c>
      <c r="C38" s="411">
        <f>'Table Initial Claims'!X38</f>
        <v>4732</v>
      </c>
      <c r="D38" s="265">
        <f t="shared" ref="D38" si="507">C38-C37</f>
        <v>165</v>
      </c>
      <c r="E38" s="266">
        <f t="shared" ref="E38" si="508">D38/C37</f>
        <v>3.612874972629735E-2</v>
      </c>
      <c r="F38" s="264">
        <f t="shared" ref="F38" si="509">C38-B38</f>
        <v>-17</v>
      </c>
      <c r="G38" s="342">
        <f t="shared" ref="G38" si="510">ROUND(F38/B38,2)</f>
        <v>0</v>
      </c>
      <c r="H38" s="268">
        <f>'Table Continued Claims'!W38</f>
        <v>50145</v>
      </c>
      <c r="I38" s="350">
        <f>'Table Continued Claims'!X38</f>
        <v>57554</v>
      </c>
      <c r="J38" s="267">
        <f t="shared" ref="J38" si="511">I38-I37</f>
        <v>-155</v>
      </c>
      <c r="K38" s="271">
        <f t="shared" ref="K38" si="512">J38/I37</f>
        <v>-2.6858895492904052E-3</v>
      </c>
      <c r="L38" s="268">
        <f t="shared" ref="L38" si="513">I38-H38</f>
        <v>7409</v>
      </c>
      <c r="M38" s="343">
        <f t="shared" ref="M38" si="514">ROUND(L38/H38,2)</f>
        <v>0.15</v>
      </c>
      <c r="N38" s="269">
        <f>'Table - Moving Averages'!W38</f>
        <v>4411.25</v>
      </c>
      <c r="O38" s="353">
        <f>'Table - Moving Averages'!X38</f>
        <v>4446</v>
      </c>
      <c r="P38" s="269">
        <f t="shared" ref="P38" si="515">O38-O37</f>
        <v>41</v>
      </c>
      <c r="Q38" s="270">
        <f t="shared" ref="Q38" si="516">P38/O37</f>
        <v>9.3076049943246319E-3</v>
      </c>
      <c r="R38" s="269">
        <f t="shared" ref="R38" si="517">O38-N38</f>
        <v>34.75</v>
      </c>
      <c r="S38" s="344">
        <f t="shared" ref="S38" si="518">ROUND(R38/N38,2)</f>
        <v>0.01</v>
      </c>
      <c r="T38" s="268">
        <f>'Table - Moving Averages'!W94</f>
        <v>50166.25</v>
      </c>
      <c r="U38" s="350">
        <f>'Table - Moving Averages'!X94</f>
        <v>58249.75</v>
      </c>
      <c r="V38" s="267">
        <f t="shared" ref="V38" si="519">U38-U37</f>
        <v>-566.5</v>
      </c>
      <c r="W38" s="271">
        <f t="shared" ref="W38" si="520">V38/U37</f>
        <v>-9.6316919218753325E-3</v>
      </c>
      <c r="X38" s="268">
        <f t="shared" ref="X38" si="521">U38-T38</f>
        <v>8083.5</v>
      </c>
      <c r="Y38" s="343">
        <f t="shared" ref="Y38" si="522">ROUND(X38/T38,2)</f>
        <v>0.16</v>
      </c>
      <c r="Z38" s="178"/>
    </row>
    <row r="39" spans="1:26" x14ac:dyDescent="0.3">
      <c r="A39" s="345">
        <v>37</v>
      </c>
      <c r="B39" s="264">
        <f>'Table Initial Claims'!W39</f>
        <v>4463</v>
      </c>
      <c r="C39" s="411">
        <f>'Table Initial Claims'!X39</f>
        <v>5291</v>
      </c>
      <c r="D39" s="265">
        <f t="shared" ref="D39" si="523">C39-C38</f>
        <v>559</v>
      </c>
      <c r="E39" s="266">
        <f t="shared" ref="E39" si="524">D39/C38</f>
        <v>0.11813186813186813</v>
      </c>
      <c r="F39" s="264">
        <f t="shared" ref="F39" si="525">C39-B39</f>
        <v>828</v>
      </c>
      <c r="G39" s="342">
        <f t="shared" ref="G39" si="526">ROUND(F39/B39,2)</f>
        <v>0.19</v>
      </c>
      <c r="H39" s="268">
        <f>'Table Continued Claims'!W39</f>
        <v>49429</v>
      </c>
      <c r="I39" s="350">
        <f>'Table Continued Claims'!X39</f>
        <v>56933</v>
      </c>
      <c r="J39" s="267">
        <f t="shared" ref="J39" si="527">I39-I38</f>
        <v>-621</v>
      </c>
      <c r="K39" s="271">
        <f t="shared" ref="K39" si="528">J39/I38</f>
        <v>-1.0789866907599819E-2</v>
      </c>
      <c r="L39" s="268">
        <f t="shared" ref="L39" si="529">I39-H39</f>
        <v>7504</v>
      </c>
      <c r="M39" s="343">
        <f t="shared" ref="M39" si="530">ROUND(L39/H39,2)</f>
        <v>0.15</v>
      </c>
      <c r="N39" s="269">
        <f>'Table - Moving Averages'!W39</f>
        <v>4537.75</v>
      </c>
      <c r="O39" s="353">
        <f>'Table - Moving Averages'!X39</f>
        <v>4758.25</v>
      </c>
      <c r="P39" s="269">
        <f t="shared" ref="P39" si="531">O39-O38</f>
        <v>312.25</v>
      </c>
      <c r="Q39" s="270">
        <f t="shared" ref="Q39" si="532">P39/O38</f>
        <v>7.0231668915879439E-2</v>
      </c>
      <c r="R39" s="269">
        <f t="shared" ref="R39" si="533">O39-N39</f>
        <v>220.5</v>
      </c>
      <c r="S39" s="344">
        <f t="shared" ref="S39" si="534">ROUND(R39/N39,2)</f>
        <v>0.05</v>
      </c>
      <c r="T39" s="268">
        <f>'Table - Moving Averages'!W95</f>
        <v>49832</v>
      </c>
      <c r="U39" s="350">
        <f>'Table - Moving Averages'!X95</f>
        <v>57760.5</v>
      </c>
      <c r="V39" s="267">
        <f t="shared" ref="V39" si="535">U39-U38</f>
        <v>-489.25</v>
      </c>
      <c r="W39" s="271">
        <f t="shared" ref="W39" si="536">V39/U38</f>
        <v>-8.399177678874159E-3</v>
      </c>
      <c r="X39" s="268">
        <f t="shared" ref="X39" si="537">U39-T39</f>
        <v>7928.5</v>
      </c>
      <c r="Y39" s="343">
        <f t="shared" ref="Y39" si="538">ROUND(X39/T39,2)</f>
        <v>0.16</v>
      </c>
      <c r="Z39" s="178"/>
    </row>
    <row r="40" spans="1:26" x14ac:dyDescent="0.3">
      <c r="A40" s="345">
        <v>38</v>
      </c>
      <c r="B40" s="264">
        <f>'Table Initial Claims'!W40</f>
        <v>4717</v>
      </c>
      <c r="C40" s="411">
        <f>'Table Initial Claims'!X40</f>
        <v>6179</v>
      </c>
      <c r="D40" s="265">
        <f t="shared" ref="D40" si="539">C40-C39</f>
        <v>888</v>
      </c>
      <c r="E40" s="266">
        <f t="shared" ref="E40" si="540">D40/C39</f>
        <v>0.16783216783216784</v>
      </c>
      <c r="F40" s="264">
        <f t="shared" ref="F40" si="541">C40-B40</f>
        <v>1462</v>
      </c>
      <c r="G40" s="342">
        <f t="shared" ref="G40" si="542">ROUND(F40/B40,2)</f>
        <v>0.31</v>
      </c>
      <c r="H40" s="268">
        <f>'Table Continued Claims'!W40</f>
        <v>49481</v>
      </c>
      <c r="I40" s="350">
        <f>'Table Continued Claims'!X40</f>
        <v>58025</v>
      </c>
      <c r="J40" s="267">
        <f t="shared" ref="J40" si="543">I40-I39</f>
        <v>1092</v>
      </c>
      <c r="K40" s="271">
        <f t="shared" ref="K40" si="544">J40/I39</f>
        <v>1.9180440166511513E-2</v>
      </c>
      <c r="L40" s="268">
        <f t="shared" ref="L40" si="545">I40-H40</f>
        <v>8544</v>
      </c>
      <c r="M40" s="343">
        <f t="shared" ref="M40" si="546">ROUND(L40/H40,2)</f>
        <v>0.17</v>
      </c>
      <c r="N40" s="269">
        <f>'Table - Moving Averages'!W40</f>
        <v>4614.5</v>
      </c>
      <c r="O40" s="353">
        <f>'Table - Moving Averages'!X40</f>
        <v>5192.25</v>
      </c>
      <c r="P40" s="269">
        <f t="shared" ref="P40" si="547">O40-O39</f>
        <v>434</v>
      </c>
      <c r="Q40" s="270">
        <f t="shared" ref="Q40" si="548">P40/O39</f>
        <v>9.1210003677822726E-2</v>
      </c>
      <c r="R40" s="269">
        <f t="shared" ref="R40" si="549">O40-N40</f>
        <v>577.75</v>
      </c>
      <c r="S40" s="344">
        <f t="shared" ref="S40" si="550">ROUND(R40/N40,2)</f>
        <v>0.13</v>
      </c>
      <c r="T40" s="268">
        <f>'Table - Moving Averages'!W96</f>
        <v>49515</v>
      </c>
      <c r="U40" s="350">
        <f>'Table - Moving Averages'!X96</f>
        <v>57555.25</v>
      </c>
      <c r="V40" s="267">
        <f t="shared" ref="V40" si="551">U40-U39</f>
        <v>-205.25</v>
      </c>
      <c r="W40" s="271">
        <f t="shared" ref="W40" si="552">V40/U39</f>
        <v>-3.5534664692999543E-3</v>
      </c>
      <c r="X40" s="268">
        <f t="shared" ref="X40" si="553">U40-T40</f>
        <v>8040.25</v>
      </c>
      <c r="Y40" s="343">
        <f t="shared" ref="Y40" si="554">ROUND(X40/T40,2)</f>
        <v>0.16</v>
      </c>
      <c r="Z40" s="178"/>
    </row>
    <row r="41" spans="1:26" x14ac:dyDescent="0.3">
      <c r="A41" s="345">
        <v>39</v>
      </c>
      <c r="B41" s="264">
        <f>'Table Initial Claims'!W41</f>
        <v>5631</v>
      </c>
      <c r="C41" s="411">
        <f>'Table Initial Claims'!X41</f>
        <v>7923</v>
      </c>
      <c r="D41" s="265">
        <f t="shared" ref="D41" si="555">C41-C40</f>
        <v>1744</v>
      </c>
      <c r="E41" s="266">
        <f t="shared" ref="E41" si="556">D41/C40</f>
        <v>0.28224631817446189</v>
      </c>
      <c r="F41" s="264">
        <f t="shared" ref="F41" si="557">C41-B41</f>
        <v>2292</v>
      </c>
      <c r="G41" s="342">
        <f t="shared" ref="G41" si="558">ROUND(F41/B41,2)</f>
        <v>0.41</v>
      </c>
      <c r="H41" s="268">
        <f>'Table Continued Claims'!W41</f>
        <v>49396</v>
      </c>
      <c r="I41" s="350">
        <f>'Table Continued Claims'!X41</f>
        <v>60520</v>
      </c>
      <c r="J41" s="267">
        <f t="shared" ref="J41" si="559">I41-I40</f>
        <v>2495</v>
      </c>
      <c r="K41" s="271">
        <f t="shared" ref="K41" si="560">J41/I40</f>
        <v>4.2998707453683754E-2</v>
      </c>
      <c r="L41" s="268">
        <f t="shared" ref="L41" si="561">I41-H41</f>
        <v>11124</v>
      </c>
      <c r="M41" s="343">
        <f t="shared" ref="M41" si="562">ROUND(L41/H41,2)</f>
        <v>0.23</v>
      </c>
      <c r="N41" s="269">
        <f>'Table - Moving Averages'!W41</f>
        <v>4890</v>
      </c>
      <c r="O41" s="353">
        <f>'Table - Moving Averages'!X41</f>
        <v>6031.25</v>
      </c>
      <c r="P41" s="269">
        <f t="shared" ref="P41" si="563">O41-O40</f>
        <v>839</v>
      </c>
      <c r="Q41" s="270">
        <f t="shared" ref="Q41" si="564">P41/O40</f>
        <v>0.1615869805960807</v>
      </c>
      <c r="R41" s="269">
        <f t="shared" ref="R41" si="565">O41-N41</f>
        <v>1141.25</v>
      </c>
      <c r="S41" s="344">
        <f t="shared" ref="S41" si="566">ROUND(R41/N41,2)</f>
        <v>0.23</v>
      </c>
      <c r="T41" s="268">
        <f>'Table - Moving Averages'!W97</f>
        <v>49612.75</v>
      </c>
      <c r="U41" s="350">
        <f>'Table - Moving Averages'!X97</f>
        <v>58258</v>
      </c>
      <c r="V41" s="267">
        <f t="shared" ref="V41" si="567">U41-U40</f>
        <v>702.75</v>
      </c>
      <c r="W41" s="271">
        <f t="shared" ref="W41" si="568">V41/U40</f>
        <v>1.2210006906407321E-2</v>
      </c>
      <c r="X41" s="268">
        <f t="shared" ref="X41" si="569">U41-T41</f>
        <v>8645.25</v>
      </c>
      <c r="Y41" s="343">
        <f t="shared" ref="Y41" si="570">ROUND(X41/T41,2)</f>
        <v>0.17</v>
      </c>
      <c r="Z41" s="178"/>
    </row>
    <row r="42" spans="1:26" x14ac:dyDescent="0.3">
      <c r="A42" s="345">
        <v>40</v>
      </c>
      <c r="B42" s="264">
        <f>'Table Initial Claims'!W42</f>
        <v>5098</v>
      </c>
      <c r="C42" s="411">
        <f>'Table Initial Claims'!X42</f>
        <v>8352</v>
      </c>
      <c r="D42" s="265">
        <f t="shared" ref="D42" si="571">C42-C41</f>
        <v>429</v>
      </c>
      <c r="E42" s="266">
        <f t="shared" ref="E42" si="572">D42/C41</f>
        <v>5.4146156758803486E-2</v>
      </c>
      <c r="F42" s="264">
        <f t="shared" ref="F42" si="573">C42-B42</f>
        <v>3254</v>
      </c>
      <c r="G42" s="342">
        <f t="shared" ref="G42" si="574">ROUND(F42/B42,2)</f>
        <v>0.64</v>
      </c>
      <c r="H42" s="268">
        <f>'Table Continued Claims'!W42</f>
        <v>50245</v>
      </c>
      <c r="I42" s="350">
        <f>'Table Continued Claims'!X42</f>
        <v>61520</v>
      </c>
      <c r="J42" s="267">
        <f t="shared" ref="J42" si="575">I42-I41</f>
        <v>1000</v>
      </c>
      <c r="K42" s="271">
        <f t="shared" ref="K42" si="576">J42/I41</f>
        <v>1.6523463317911435E-2</v>
      </c>
      <c r="L42" s="268">
        <f t="shared" ref="L42" si="577">I42-H42</f>
        <v>11275</v>
      </c>
      <c r="M42" s="343">
        <f t="shared" ref="M42" si="578">ROUND(L42/H42,2)</f>
        <v>0.22</v>
      </c>
      <c r="N42" s="269">
        <f>'Table - Moving Averages'!W42</f>
        <v>4977.25</v>
      </c>
      <c r="O42" s="353">
        <f>'Table - Moving Averages'!X42</f>
        <v>6936.25</v>
      </c>
      <c r="P42" s="269">
        <f t="shared" ref="P42" si="579">O42-O41</f>
        <v>905</v>
      </c>
      <c r="Q42" s="270">
        <f t="shared" ref="Q42" si="580">P42/O41</f>
        <v>0.15005181347150259</v>
      </c>
      <c r="R42" s="269">
        <f t="shared" ref="R42" si="581">O42-N42</f>
        <v>1959</v>
      </c>
      <c r="S42" s="344">
        <f t="shared" ref="S42" si="582">ROUND(R42/N42,2)</f>
        <v>0.39</v>
      </c>
      <c r="T42" s="268">
        <f>'Table - Moving Averages'!W98</f>
        <v>49637.75</v>
      </c>
      <c r="U42" s="350">
        <f>'Table - Moving Averages'!X98</f>
        <v>59249.5</v>
      </c>
      <c r="V42" s="267">
        <f t="shared" ref="V42" si="583">U42-U41</f>
        <v>991.5</v>
      </c>
      <c r="W42" s="271">
        <f t="shared" ref="W42" si="584">V42/U41</f>
        <v>1.7019121837344227E-2</v>
      </c>
      <c r="X42" s="268">
        <f t="shared" ref="X42" si="585">U42-T42</f>
        <v>9611.75</v>
      </c>
      <c r="Y42" s="343">
        <f t="shared" ref="Y42" si="586">ROUND(X42/T42,2)</f>
        <v>0.19</v>
      </c>
      <c r="Z42" s="178"/>
    </row>
    <row r="43" spans="1:26" x14ac:dyDescent="0.3">
      <c r="A43" s="345">
        <v>41</v>
      </c>
      <c r="B43" s="264">
        <f>'Table Initial Claims'!W43</f>
        <v>5637</v>
      </c>
      <c r="C43" s="411">
        <f>'Table Initial Claims'!X43</f>
        <v>7340</v>
      </c>
      <c r="D43" s="265">
        <f t="shared" ref="D43" si="587">C43-C42</f>
        <v>-1012</v>
      </c>
      <c r="E43" s="266">
        <f t="shared" ref="E43" si="588">D43/C42</f>
        <v>-0.12116858237547892</v>
      </c>
      <c r="F43" s="264">
        <f t="shared" ref="F43" si="589">C43-B43</f>
        <v>1703</v>
      </c>
      <c r="G43" s="342">
        <f t="shared" ref="G43" si="590">ROUND(F43/B43,2)</f>
        <v>0.3</v>
      </c>
      <c r="H43" s="268">
        <f>'Table Continued Claims'!W43</f>
        <v>51074</v>
      </c>
      <c r="I43" s="350">
        <f>'Table Continued Claims'!X43</f>
        <v>61376</v>
      </c>
      <c r="J43" s="267">
        <f t="shared" ref="J43" si="591">I43-I42</f>
        <v>-144</v>
      </c>
      <c r="K43" s="271">
        <f t="shared" ref="K43" si="592">J43/I42</f>
        <v>-2.3407022106631988E-3</v>
      </c>
      <c r="L43" s="268">
        <f t="shared" ref="L43" si="593">I43-H43</f>
        <v>10302</v>
      </c>
      <c r="M43" s="343">
        <f t="shared" ref="M43" si="594">ROUND(L43/H43,2)</f>
        <v>0.2</v>
      </c>
      <c r="N43" s="269">
        <f>'Table - Moving Averages'!W43</f>
        <v>5270.75</v>
      </c>
      <c r="O43" s="353">
        <f>'Table - Moving Averages'!X43</f>
        <v>7448.5</v>
      </c>
      <c r="P43" s="269">
        <f t="shared" ref="P43" si="595">O43-O42</f>
        <v>512.25</v>
      </c>
      <c r="Q43" s="270">
        <f t="shared" ref="Q43" si="596">P43/O42</f>
        <v>7.3851144350333395E-2</v>
      </c>
      <c r="R43" s="269">
        <f t="shared" ref="R43" si="597">O43-N43</f>
        <v>2177.75</v>
      </c>
      <c r="S43" s="344">
        <f t="shared" ref="S43" si="598">ROUND(R43/N43,2)</f>
        <v>0.41</v>
      </c>
      <c r="T43" s="268">
        <f>'Table - Moving Averages'!W99</f>
        <v>50049</v>
      </c>
      <c r="U43" s="350">
        <f>'Table - Moving Averages'!X99</f>
        <v>60360.25</v>
      </c>
      <c r="V43" s="267">
        <f t="shared" ref="V43" si="599">U43-U42</f>
        <v>1110.75</v>
      </c>
      <c r="W43" s="271">
        <f t="shared" ref="W43" si="600">V43/U42</f>
        <v>1.8746993645515995E-2</v>
      </c>
      <c r="X43" s="268">
        <f t="shared" ref="X43" si="601">U43-T43</f>
        <v>10311.25</v>
      </c>
      <c r="Y43" s="343">
        <f t="shared" ref="Y43" si="602">ROUND(X43/T43,2)</f>
        <v>0.21</v>
      </c>
      <c r="Z43" s="178"/>
    </row>
    <row r="44" spans="1:26" x14ac:dyDescent="0.3">
      <c r="A44" s="345">
        <v>42</v>
      </c>
      <c r="B44" s="264">
        <f>'Table Initial Claims'!W44</f>
        <v>5752</v>
      </c>
      <c r="C44" s="411">
        <f>'Table Initial Claims'!X44</f>
        <v>6644</v>
      </c>
      <c r="D44" s="265">
        <f t="shared" ref="D44" si="603">C44-C43</f>
        <v>-696</v>
      </c>
      <c r="E44" s="266">
        <f t="shared" ref="E44" si="604">D44/C43</f>
        <v>-9.4822888283378745E-2</v>
      </c>
      <c r="F44" s="264">
        <f t="shared" ref="F44" si="605">C44-B44</f>
        <v>892</v>
      </c>
      <c r="G44" s="342">
        <f t="shared" ref="G44" si="606">ROUND(F44/B44,2)</f>
        <v>0.16</v>
      </c>
      <c r="H44" s="268">
        <f>'Table Continued Claims'!W44</f>
        <v>52138</v>
      </c>
      <c r="I44" s="350">
        <f>'Table Continued Claims'!X44</f>
        <v>57341</v>
      </c>
      <c r="J44" s="267">
        <f t="shared" ref="J44" si="607">I44-I43</f>
        <v>-4035</v>
      </c>
      <c r="K44" s="271">
        <f t="shared" ref="K44" si="608">J44/I43</f>
        <v>-6.574230969760167E-2</v>
      </c>
      <c r="L44" s="268">
        <f t="shared" ref="L44" si="609">I44-H44</f>
        <v>5203</v>
      </c>
      <c r="M44" s="343">
        <f t="shared" ref="M44" si="610">ROUND(L44/H44,2)</f>
        <v>0.1</v>
      </c>
      <c r="N44" s="269">
        <f>'Table - Moving Averages'!W44</f>
        <v>5529.5</v>
      </c>
      <c r="O44" s="353">
        <f>'Table - Moving Averages'!X44</f>
        <v>7564.75</v>
      </c>
      <c r="P44" s="269">
        <f t="shared" ref="P44" si="611">O44-O43</f>
        <v>116.25</v>
      </c>
      <c r="Q44" s="270">
        <f t="shared" ref="Q44" si="612">P44/O43</f>
        <v>1.5607169228703767E-2</v>
      </c>
      <c r="R44" s="269">
        <f t="shared" ref="R44" si="613">O44-N44</f>
        <v>2035.25</v>
      </c>
      <c r="S44" s="344">
        <f t="shared" ref="S44" si="614">ROUND(R44/N44,2)</f>
        <v>0.37</v>
      </c>
      <c r="T44" s="268">
        <f>'Table - Moving Averages'!W100</f>
        <v>50713.25</v>
      </c>
      <c r="U44" s="350">
        <f>'Table - Moving Averages'!X100</f>
        <v>60189.25</v>
      </c>
      <c r="V44" s="267">
        <f t="shared" ref="V44" si="615">U44-U43</f>
        <v>-171</v>
      </c>
      <c r="W44" s="271">
        <f t="shared" ref="W44" si="616">V44/U43</f>
        <v>-2.8329902543478532E-3</v>
      </c>
      <c r="X44" s="268">
        <f t="shared" ref="X44" si="617">U44-T44</f>
        <v>9476</v>
      </c>
      <c r="Y44" s="343">
        <f t="shared" ref="Y44" si="618">ROUND(X44/T44,2)</f>
        <v>0.19</v>
      </c>
      <c r="Z44" s="178"/>
    </row>
    <row r="45" spans="1:26" x14ac:dyDescent="0.3">
      <c r="A45" s="345">
        <v>43</v>
      </c>
      <c r="B45" s="264">
        <f>'Table Initial Claims'!W45</f>
        <v>6622</v>
      </c>
      <c r="C45" s="411">
        <f>'Table Initial Claims'!X45</f>
        <v>6247</v>
      </c>
      <c r="D45" s="265">
        <f t="shared" ref="D45" si="619">C45-C44</f>
        <v>-397</v>
      </c>
      <c r="E45" s="266">
        <f t="shared" ref="E45" si="620">D45/C44</f>
        <v>-5.9753160746538227E-2</v>
      </c>
      <c r="F45" s="264">
        <f t="shared" ref="F45" si="621">C45-B45</f>
        <v>-375</v>
      </c>
      <c r="G45" s="342">
        <f t="shared" ref="G45" si="622">ROUND(F45/B45,2)</f>
        <v>-0.06</v>
      </c>
      <c r="H45" s="268">
        <f>'Table Continued Claims'!W45</f>
        <v>53013</v>
      </c>
      <c r="I45" s="350">
        <f>'Table Continued Claims'!X45</f>
        <v>57780</v>
      </c>
      <c r="J45" s="267">
        <f t="shared" ref="J45" si="623">I45-I44</f>
        <v>439</v>
      </c>
      <c r="K45" s="271">
        <f t="shared" ref="K45" si="624">J45/I44</f>
        <v>7.6559529830313392E-3</v>
      </c>
      <c r="L45" s="268">
        <f t="shared" ref="L45" si="625">I45-H45</f>
        <v>4767</v>
      </c>
      <c r="M45" s="343">
        <f t="shared" ref="M45" si="626">ROUND(L45/H45,2)</f>
        <v>0.09</v>
      </c>
      <c r="N45" s="269">
        <f>'Table - Moving Averages'!W45</f>
        <v>5777.25</v>
      </c>
      <c r="O45" s="353">
        <f>'Table - Moving Averages'!X45</f>
        <v>7145.75</v>
      </c>
      <c r="P45" s="269">
        <f t="shared" ref="P45" si="627">O45-O44</f>
        <v>-419</v>
      </c>
      <c r="Q45" s="270">
        <f t="shared" ref="Q45" si="628">P45/O44</f>
        <v>-5.5388479460656337E-2</v>
      </c>
      <c r="R45" s="269">
        <f t="shared" ref="R45" si="629">O45-N45</f>
        <v>1368.5</v>
      </c>
      <c r="S45" s="344">
        <f t="shared" ref="S45" si="630">ROUND(R45/N45,2)</f>
        <v>0.24</v>
      </c>
      <c r="T45" s="268">
        <f>'Table - Moving Averages'!W101</f>
        <v>51617.5</v>
      </c>
      <c r="U45" s="350">
        <f>'Table - Moving Averages'!X101</f>
        <v>59504.25</v>
      </c>
      <c r="V45" s="267">
        <f t="shared" ref="V45" si="631">U45-U44</f>
        <v>-685</v>
      </c>
      <c r="W45" s="271">
        <f t="shared" ref="W45" si="632">V45/U44</f>
        <v>-1.138076982185357E-2</v>
      </c>
      <c r="X45" s="268">
        <f t="shared" ref="X45" si="633">U45-T45</f>
        <v>7886.75</v>
      </c>
      <c r="Y45" s="343">
        <f t="shared" ref="Y45" si="634">ROUND(X45/T45,2)</f>
        <v>0.15</v>
      </c>
      <c r="Z45" s="178"/>
    </row>
    <row r="46" spans="1:26" x14ac:dyDescent="0.3">
      <c r="A46" s="345">
        <v>44</v>
      </c>
      <c r="B46" s="264">
        <f>'Table Initial Claims'!W46</f>
        <v>6420</v>
      </c>
      <c r="C46" s="411">
        <f>'Table Initial Claims'!X46</f>
        <v>6943</v>
      </c>
      <c r="D46" s="265">
        <f t="shared" ref="D46" si="635">C46-C45</f>
        <v>696</v>
      </c>
      <c r="E46" s="266">
        <f t="shared" ref="E46" si="636">D46/C45</f>
        <v>0.11141347846966544</v>
      </c>
      <c r="F46" s="264">
        <f t="shared" ref="F46" si="637">C46-B46</f>
        <v>523</v>
      </c>
      <c r="G46" s="342">
        <f t="shared" ref="G46" si="638">ROUND(F46/B46,2)</f>
        <v>0.08</v>
      </c>
      <c r="H46" s="268">
        <f>'Table Continued Claims'!W46</f>
        <v>51532</v>
      </c>
      <c r="I46" s="350">
        <f>'Table Continued Claims'!X46</f>
        <v>58732</v>
      </c>
      <c r="J46" s="267">
        <f t="shared" ref="J46" si="639">I46-I45</f>
        <v>952</v>
      </c>
      <c r="K46" s="271">
        <f t="shared" ref="K46" si="640">J46/I45</f>
        <v>1.6476289373485636E-2</v>
      </c>
      <c r="L46" s="268">
        <f t="shared" ref="L46" si="641">I46-H46</f>
        <v>7200</v>
      </c>
      <c r="M46" s="343">
        <f t="shared" ref="M46" si="642">ROUND(L46/H46,2)</f>
        <v>0.14000000000000001</v>
      </c>
      <c r="N46" s="269">
        <f>'Table - Moving Averages'!W46</f>
        <v>6107.75</v>
      </c>
      <c r="O46" s="353">
        <f>'Table - Moving Averages'!X46</f>
        <v>6793.5</v>
      </c>
      <c r="P46" s="269">
        <f t="shared" ref="P46" si="643">O46-O45</f>
        <v>-352.25</v>
      </c>
      <c r="Q46" s="270">
        <f t="shared" ref="Q46" si="644">P46/O45</f>
        <v>-4.9295035510618201E-2</v>
      </c>
      <c r="R46" s="269">
        <f t="shared" ref="R46" si="645">O46-N46</f>
        <v>685.75</v>
      </c>
      <c r="S46" s="344">
        <f t="shared" ref="S46" si="646">ROUND(R46/N46,2)</f>
        <v>0.11</v>
      </c>
      <c r="T46" s="268">
        <f>'Table - Moving Averages'!W102</f>
        <v>51939.25</v>
      </c>
      <c r="U46" s="350">
        <f>'Table - Moving Averages'!X102</f>
        <v>58807.25</v>
      </c>
      <c r="V46" s="267">
        <f t="shared" ref="V46" si="647">U46-U45</f>
        <v>-697</v>
      </c>
      <c r="W46" s="271">
        <f t="shared" ref="W46" si="648">V46/U45</f>
        <v>-1.1713449039354331E-2</v>
      </c>
      <c r="X46" s="268">
        <f t="shared" ref="X46" si="649">U46-T46</f>
        <v>6868</v>
      </c>
      <c r="Y46" s="343">
        <f t="shared" ref="Y46" si="650">ROUND(X46/T46,2)</f>
        <v>0.13</v>
      </c>
      <c r="Z46" s="178"/>
    </row>
    <row r="47" spans="1:26" x14ac:dyDescent="0.3">
      <c r="A47" s="345">
        <v>45</v>
      </c>
      <c r="B47" s="264">
        <f>'Table Initial Claims'!W47</f>
        <v>6770</v>
      </c>
      <c r="C47" s="411">
        <f>'Table Initial Claims'!X47</f>
        <v>6369</v>
      </c>
      <c r="D47" s="265">
        <f t="shared" ref="D47" si="651">C47-C46</f>
        <v>-574</v>
      </c>
      <c r="E47" s="266">
        <f t="shared" ref="E47" si="652">D47/C46</f>
        <v>-8.2673196024773146E-2</v>
      </c>
      <c r="F47" s="264">
        <f t="shared" ref="F47" si="653">C47-B47</f>
        <v>-401</v>
      </c>
      <c r="G47" s="342">
        <f t="shared" ref="G47" si="654">ROUND(F47/B47,2)</f>
        <v>-0.06</v>
      </c>
      <c r="H47" s="268">
        <f>'Table Continued Claims'!W47</f>
        <v>57171</v>
      </c>
      <c r="I47" s="350">
        <f>'Table Continued Claims'!X47</f>
        <v>65763</v>
      </c>
      <c r="J47" s="267">
        <f t="shared" ref="J47" si="655">I47-I46</f>
        <v>7031</v>
      </c>
      <c r="K47" s="271">
        <f t="shared" ref="K47" si="656">J47/I46</f>
        <v>0.11971327385411701</v>
      </c>
      <c r="L47" s="268">
        <f t="shared" ref="L47" si="657">I47-H47</f>
        <v>8592</v>
      </c>
      <c r="M47" s="343">
        <f t="shared" ref="M47" si="658">ROUND(L47/H47,2)</f>
        <v>0.15</v>
      </c>
      <c r="N47" s="269">
        <f>'Table - Moving Averages'!W47</f>
        <v>6391</v>
      </c>
      <c r="O47" s="353">
        <f>'Table - Moving Averages'!X47</f>
        <v>6550.75</v>
      </c>
      <c r="P47" s="269">
        <f t="shared" ref="P47" si="659">O47-O46</f>
        <v>-242.75</v>
      </c>
      <c r="Q47" s="270">
        <f t="shared" ref="Q47" si="660">P47/O46</f>
        <v>-3.5732685655405903E-2</v>
      </c>
      <c r="R47" s="269">
        <f t="shared" ref="R47" si="661">O47-N47</f>
        <v>159.75</v>
      </c>
      <c r="S47" s="344">
        <f t="shared" ref="S47" si="662">ROUND(R47/N47,2)</f>
        <v>0.02</v>
      </c>
      <c r="T47" s="268">
        <f>'Table - Moving Averages'!W103</f>
        <v>53463.5</v>
      </c>
      <c r="U47" s="350">
        <f>'Table - Moving Averages'!X103</f>
        <v>59904</v>
      </c>
      <c r="V47" s="267">
        <f t="shared" ref="V47" si="663">U47-U46</f>
        <v>1096.75</v>
      </c>
      <c r="W47" s="271">
        <f t="shared" ref="W47" si="664">V47/U46</f>
        <v>1.8649911362969701E-2</v>
      </c>
      <c r="X47" s="268">
        <f t="shared" ref="X47" si="665">U47-T47</f>
        <v>6440.5</v>
      </c>
      <c r="Y47" s="343">
        <f t="shared" ref="Y47" si="666">ROUND(X47/T47,2)</f>
        <v>0.12</v>
      </c>
      <c r="Z47" s="178"/>
    </row>
    <row r="48" spans="1:26" x14ac:dyDescent="0.3">
      <c r="A48" s="345">
        <v>46</v>
      </c>
      <c r="B48" s="264">
        <f>'Table Initial Claims'!W48</f>
        <v>5600</v>
      </c>
      <c r="C48" s="411">
        <f>'Table Initial Claims'!X48</f>
        <v>7258</v>
      </c>
      <c r="D48" s="265">
        <f t="shared" ref="D48" si="667">C48-C47</f>
        <v>889</v>
      </c>
      <c r="E48" s="266">
        <f t="shared" ref="E48" si="668">D48/C47</f>
        <v>0.13958235201758518</v>
      </c>
      <c r="F48" s="264">
        <f t="shared" ref="F48" si="669">C48-B48</f>
        <v>1658</v>
      </c>
      <c r="G48" s="342">
        <f t="shared" ref="G48" si="670">ROUND(F48/B48,2)</f>
        <v>0.3</v>
      </c>
      <c r="H48" s="268">
        <f>'Table Continued Claims'!W48</f>
        <v>49481</v>
      </c>
      <c r="I48" s="350">
        <f>'Table Continued Claims'!X48</f>
        <v>67521</v>
      </c>
      <c r="J48" s="267">
        <f t="shared" ref="J48" si="671">I48-I47</f>
        <v>1758</v>
      </c>
      <c r="K48" s="271">
        <f t="shared" ref="K48" si="672">J48/I47</f>
        <v>2.6732357100497241E-2</v>
      </c>
      <c r="L48" s="268">
        <f t="shared" ref="L48" si="673">I48-H48</f>
        <v>18040</v>
      </c>
      <c r="M48" s="343">
        <f t="shared" ref="M48" si="674">ROUND(L48/H48,2)</f>
        <v>0.36</v>
      </c>
      <c r="N48" s="269">
        <f>'Table - Moving Averages'!W48</f>
        <v>6353</v>
      </c>
      <c r="O48" s="353">
        <f>'Table - Moving Averages'!X48</f>
        <v>6704.25</v>
      </c>
      <c r="P48" s="269">
        <f t="shared" ref="P48" si="675">O48-O47</f>
        <v>153.5</v>
      </c>
      <c r="Q48" s="270">
        <f t="shared" ref="Q48" si="676">P48/O47</f>
        <v>2.3432431400984621E-2</v>
      </c>
      <c r="R48" s="269">
        <f t="shared" ref="R48" si="677">O48-N48</f>
        <v>351.25</v>
      </c>
      <c r="S48" s="344">
        <f t="shared" ref="S48" si="678">ROUND(R48/N48,2)</f>
        <v>0.06</v>
      </c>
      <c r="T48" s="268">
        <f>'Table - Moving Averages'!W104</f>
        <v>52799.25</v>
      </c>
      <c r="U48" s="350">
        <f>'Table - Moving Averages'!X104</f>
        <v>62449</v>
      </c>
      <c r="V48" s="267">
        <f t="shared" ref="V48" si="679">U48-U47</f>
        <v>2545</v>
      </c>
      <c r="W48" s="271">
        <f t="shared" ref="W48" si="680">V48/U47</f>
        <v>4.2484642094017096E-2</v>
      </c>
      <c r="X48" s="268">
        <f t="shared" ref="X48" si="681">U48-T48</f>
        <v>9649.75</v>
      </c>
      <c r="Y48" s="343">
        <f t="shared" ref="Y48" si="682">ROUND(X48/T48,2)</f>
        <v>0.18</v>
      </c>
      <c r="Z48" s="178"/>
    </row>
    <row r="49" spans="1:26" x14ac:dyDescent="0.3">
      <c r="A49" s="345">
        <v>47</v>
      </c>
      <c r="B49" s="264">
        <f>'Table Initial Claims'!W49</f>
        <v>7730</v>
      </c>
      <c r="C49" s="411">
        <f>'Table Initial Claims'!X49</f>
        <v>6185</v>
      </c>
      <c r="D49" s="265">
        <f t="shared" ref="D49" si="683">C49-C48</f>
        <v>-1073</v>
      </c>
      <c r="E49" s="266">
        <f t="shared" ref="E49" si="684">D49/C48</f>
        <v>-0.14783686966106366</v>
      </c>
      <c r="F49" s="264">
        <f t="shared" ref="F49" si="685">C49-B49</f>
        <v>-1545</v>
      </c>
      <c r="G49" s="342">
        <f t="shared" ref="G49" si="686">ROUND(F49/B49,2)</f>
        <v>-0.2</v>
      </c>
      <c r="H49" s="268">
        <f>'Table Continued Claims'!W49</f>
        <v>63457</v>
      </c>
      <c r="I49" s="350">
        <f>'Table Continued Claims'!X49</f>
        <v>67724</v>
      </c>
      <c r="J49" s="267">
        <f t="shared" ref="J49" si="687">I49-I48</f>
        <v>203</v>
      </c>
      <c r="K49" s="271">
        <f t="shared" ref="K49" si="688">J49/I48</f>
        <v>3.0064720605441271E-3</v>
      </c>
      <c r="L49" s="268">
        <f t="shared" ref="L49" si="689">I49-H49</f>
        <v>4267</v>
      </c>
      <c r="M49" s="343">
        <f t="shared" ref="M49" si="690">ROUND(L49/H49,2)</f>
        <v>7.0000000000000007E-2</v>
      </c>
      <c r="N49" s="269">
        <f>'Table - Moving Averages'!W49</f>
        <v>6630</v>
      </c>
      <c r="O49" s="353">
        <f>'Table - Moving Averages'!X49</f>
        <v>6688.75</v>
      </c>
      <c r="P49" s="269">
        <f t="shared" ref="P49" si="691">O49-O48</f>
        <v>-15.5</v>
      </c>
      <c r="Q49" s="270">
        <f t="shared" ref="Q49" si="692">P49/O48</f>
        <v>-2.3119662900399E-3</v>
      </c>
      <c r="R49" s="269">
        <f t="shared" ref="R49" si="693">O49-N49</f>
        <v>58.75</v>
      </c>
      <c r="S49" s="344">
        <f t="shared" ref="S49" si="694">ROUND(R49/N49,2)</f>
        <v>0.01</v>
      </c>
      <c r="T49" s="268">
        <f>'Table - Moving Averages'!W105</f>
        <v>55410.25</v>
      </c>
      <c r="U49" s="350">
        <f>'Table - Moving Averages'!X105</f>
        <v>64935</v>
      </c>
      <c r="V49" s="267">
        <f t="shared" ref="V49" si="695">U49-U48</f>
        <v>2486</v>
      </c>
      <c r="W49" s="271">
        <f t="shared" ref="W49" si="696">V49/U48</f>
        <v>3.9808483722717738E-2</v>
      </c>
      <c r="X49" s="268">
        <f t="shared" ref="X49" si="697">U49-T49</f>
        <v>9524.75</v>
      </c>
      <c r="Y49" s="343">
        <f t="shared" ref="Y49" si="698">ROUND(X49/T49,2)</f>
        <v>0.17</v>
      </c>
      <c r="Z49" s="178"/>
    </row>
    <row r="50" spans="1:26" ht="15" customHeight="1" x14ac:dyDescent="0.3">
      <c r="A50" s="345">
        <v>48</v>
      </c>
      <c r="B50" s="264">
        <f>'Table Initial Claims'!W50</f>
        <v>6683</v>
      </c>
      <c r="C50" s="411">
        <f>'Table Initial Claims'!X50</f>
        <v>7891</v>
      </c>
      <c r="D50" s="265">
        <f t="shared" ref="D50" si="699">C50-C49</f>
        <v>1706</v>
      </c>
      <c r="E50" s="266">
        <f t="shared" ref="E50" si="700">D50/C49</f>
        <v>0.27582861762328215</v>
      </c>
      <c r="F50" s="264">
        <f t="shared" ref="F50" si="701">C50-B50</f>
        <v>1208</v>
      </c>
      <c r="G50" s="342">
        <f t="shared" ref="G50" si="702">ROUND(F50/B50,2)</f>
        <v>0.18</v>
      </c>
      <c r="H50" s="268">
        <f>'Table Continued Claims'!W50</f>
        <v>63137</v>
      </c>
      <c r="I50" s="350">
        <f>'Table Continued Claims'!X50</f>
        <v>74618</v>
      </c>
      <c r="J50" s="267">
        <f t="shared" ref="J50" si="703">I50-I49</f>
        <v>6894</v>
      </c>
      <c r="K50" s="271">
        <f t="shared" ref="K50" si="704">J50/I49</f>
        <v>0.1017955230051385</v>
      </c>
      <c r="L50" s="268">
        <f t="shared" ref="L50" si="705">I50-H50</f>
        <v>11481</v>
      </c>
      <c r="M50" s="343">
        <f t="shared" ref="M50" si="706">ROUND(L50/H50,2)</f>
        <v>0.18</v>
      </c>
      <c r="N50" s="269">
        <f>'Table - Moving Averages'!W50</f>
        <v>6695.75</v>
      </c>
      <c r="O50" s="353">
        <f>'Table - Moving Averages'!X50</f>
        <v>6925.75</v>
      </c>
      <c r="P50" s="269">
        <f t="shared" ref="P50" si="707">O50-O49</f>
        <v>237</v>
      </c>
      <c r="Q50" s="270">
        <f t="shared" ref="Q50" si="708">P50/O49</f>
        <v>3.5432629415062603E-2</v>
      </c>
      <c r="R50" s="269">
        <f t="shared" ref="R50" si="709">O50-N50</f>
        <v>230</v>
      </c>
      <c r="S50" s="344">
        <f t="shared" ref="S50" si="710">ROUND(R50/N50,2)</f>
        <v>0.03</v>
      </c>
      <c r="T50" s="268">
        <f>'Table - Moving Averages'!W106</f>
        <v>58311.5</v>
      </c>
      <c r="U50" s="350">
        <f>'Table - Moving Averages'!X106</f>
        <v>68906.5</v>
      </c>
      <c r="V50" s="267">
        <f t="shared" ref="V50" si="711">U50-U49</f>
        <v>3971.5</v>
      </c>
      <c r="W50" s="271">
        <f t="shared" ref="W50" si="712">V50/U49</f>
        <v>6.1161161161161159E-2</v>
      </c>
      <c r="X50" s="268">
        <f t="shared" ref="X50" si="713">U50-T50</f>
        <v>10595</v>
      </c>
      <c r="Y50" s="343">
        <f t="shared" ref="Y50" si="714">ROUND(X50/T50,2)</f>
        <v>0.18</v>
      </c>
      <c r="Z50" s="178"/>
    </row>
    <row r="51" spans="1:26" x14ac:dyDescent="0.3">
      <c r="A51" s="345">
        <v>49</v>
      </c>
      <c r="B51" s="264">
        <f>'Table Initial Claims'!W51</f>
        <v>6530</v>
      </c>
      <c r="C51" s="411">
        <f>'Table Initial Claims'!X51</f>
        <v>5446</v>
      </c>
      <c r="D51" s="265">
        <f t="shared" ref="D51" si="715">C51-C50</f>
        <v>-2445</v>
      </c>
      <c r="E51" s="266">
        <f t="shared" ref="E51" si="716">D51/C50</f>
        <v>-0.3098466607527563</v>
      </c>
      <c r="F51" s="264">
        <f t="shared" ref="F51" si="717">C51-B51</f>
        <v>-1084</v>
      </c>
      <c r="G51" s="342">
        <f t="shared" ref="G51" si="718">ROUND(F51/B51,2)</f>
        <v>-0.17</v>
      </c>
      <c r="H51" s="268">
        <f>'Table Continued Claims'!W51</f>
        <v>64944</v>
      </c>
      <c r="I51" s="350">
        <f>'Table Continued Claims'!X51</f>
        <v>73420</v>
      </c>
      <c r="J51" s="267">
        <f t="shared" ref="J51" si="719">I51-I50</f>
        <v>-1198</v>
      </c>
      <c r="K51" s="271">
        <f t="shared" ref="K51" si="720">J51/I50</f>
        <v>-1.6055107346752796E-2</v>
      </c>
      <c r="L51" s="268">
        <f t="shared" ref="L51" si="721">I51-H51</f>
        <v>8476</v>
      </c>
      <c r="M51" s="343">
        <f t="shared" ref="M51" si="722">ROUND(L51/H51,2)</f>
        <v>0.13</v>
      </c>
      <c r="N51" s="269">
        <f>'Table - Moving Averages'!W51</f>
        <v>6635.75</v>
      </c>
      <c r="O51" s="353">
        <f>'Table - Moving Averages'!X51</f>
        <v>6695</v>
      </c>
      <c r="P51" s="269">
        <f t="shared" ref="P51" si="723">O51-O50</f>
        <v>-230.75</v>
      </c>
      <c r="Q51" s="270">
        <f t="shared" ref="Q51" si="724">P51/O50</f>
        <v>-3.3317691224777103E-2</v>
      </c>
      <c r="R51" s="269">
        <f t="shared" ref="R51" si="725">O51-N51</f>
        <v>59.25</v>
      </c>
      <c r="S51" s="344">
        <f t="shared" ref="S51" si="726">ROUND(R51/N51,2)</f>
        <v>0.01</v>
      </c>
      <c r="T51" s="268">
        <f>'Table - Moving Averages'!W107</f>
        <v>60254.75</v>
      </c>
      <c r="U51" s="350">
        <f>'Table - Moving Averages'!X107</f>
        <v>70820.75</v>
      </c>
      <c r="V51" s="267">
        <f t="shared" ref="V51" si="727">U51-U50</f>
        <v>1914.25</v>
      </c>
      <c r="W51" s="271">
        <f t="shared" ref="W51" si="728">V51/U50</f>
        <v>2.7780398075653242E-2</v>
      </c>
      <c r="X51" s="268">
        <f t="shared" ref="X51" si="729">U51-T51</f>
        <v>10566</v>
      </c>
      <c r="Y51" s="343">
        <f t="shared" ref="Y51" si="730">ROUND(X51/T51,2)</f>
        <v>0.18</v>
      </c>
      <c r="Z51" s="178"/>
    </row>
    <row r="52" spans="1:26" x14ac:dyDescent="0.3">
      <c r="A52" s="345">
        <v>50</v>
      </c>
      <c r="B52" s="264">
        <f>'Table Initial Claims'!W52</f>
        <v>7202</v>
      </c>
      <c r="C52" s="411">
        <f>'Table Initial Claims'!X52</f>
        <v>7118</v>
      </c>
      <c r="D52" s="265">
        <f t="shared" ref="D52:D53" si="731">C52-C51</f>
        <v>1672</v>
      </c>
      <c r="E52" s="266">
        <f t="shared" ref="E52" si="732">D52/C51</f>
        <v>0.30701432243848698</v>
      </c>
      <c r="F52" s="264">
        <f t="shared" ref="F52" si="733">C52-B52</f>
        <v>-84</v>
      </c>
      <c r="G52" s="342">
        <f t="shared" ref="G52" si="734">ROUND(F52/B52,2)</f>
        <v>-0.01</v>
      </c>
      <c r="H52" s="268">
        <f>'Table Continued Claims'!W52</f>
        <v>64837</v>
      </c>
      <c r="I52" s="350">
        <f>'Table Continued Claims'!X52</f>
        <v>73931</v>
      </c>
      <c r="J52" s="267">
        <f t="shared" ref="J52" si="735">I52-I51</f>
        <v>511</v>
      </c>
      <c r="K52" s="271">
        <f t="shared" ref="K52" si="736">J52/I51</f>
        <v>6.959956415145737E-3</v>
      </c>
      <c r="L52" s="268">
        <f t="shared" ref="L52" si="737">I52-H52</f>
        <v>9094</v>
      </c>
      <c r="M52" s="343">
        <f t="shared" ref="M52" si="738">ROUND(L52/H52,2)</f>
        <v>0.14000000000000001</v>
      </c>
      <c r="N52" s="269">
        <f>'Table - Moving Averages'!W52</f>
        <v>7036.25</v>
      </c>
      <c r="O52" s="353">
        <f>'Table - Moving Averages'!X52</f>
        <v>6660</v>
      </c>
      <c r="P52" s="269">
        <f t="shared" ref="P52" si="739">O52-O51</f>
        <v>-35</v>
      </c>
      <c r="Q52" s="270">
        <f t="shared" ref="Q52" si="740">P52/O51</f>
        <v>-5.2277819268110532E-3</v>
      </c>
      <c r="R52" s="269">
        <f t="shared" ref="R52" si="741">O52-N52</f>
        <v>-376.25</v>
      </c>
      <c r="S52" s="344">
        <f t="shared" ref="S52" si="742">ROUND(R52/N52,2)</f>
        <v>-0.05</v>
      </c>
      <c r="T52" s="268">
        <f>'Table - Moving Averages'!W108</f>
        <v>64093.75</v>
      </c>
      <c r="U52" s="350">
        <f>'Table - Moving Averages'!X108</f>
        <v>72423.25</v>
      </c>
      <c r="V52" s="267">
        <f t="shared" ref="V52" si="743">U52-U51</f>
        <v>1602.5</v>
      </c>
      <c r="W52" s="271">
        <f t="shared" ref="W52" si="744">V52/U51</f>
        <v>2.2627549129315912E-2</v>
      </c>
      <c r="X52" s="268">
        <f t="shared" ref="X52" si="745">U52-T52</f>
        <v>8329.5</v>
      </c>
      <c r="Y52" s="343">
        <f t="shared" ref="Y52" si="746">ROUND(X52/T52,2)</f>
        <v>0.13</v>
      </c>
      <c r="Z52" s="178"/>
    </row>
    <row r="53" spans="1:26" x14ac:dyDescent="0.3">
      <c r="A53" s="345">
        <v>51</v>
      </c>
      <c r="B53" s="264">
        <f>'Table Initial Claims'!W53</f>
        <v>7015</v>
      </c>
      <c r="C53" s="411">
        <f>'Table Initial Claims'!X53</f>
        <v>8464</v>
      </c>
      <c r="D53" s="265">
        <f t="shared" si="731"/>
        <v>1346</v>
      </c>
      <c r="E53" s="266">
        <f t="shared" ref="E53" si="747">D53/C52</f>
        <v>0.189098061253161</v>
      </c>
      <c r="F53" s="264">
        <f t="shared" ref="F53" si="748">C53-B53</f>
        <v>1449</v>
      </c>
      <c r="G53" s="342">
        <f t="shared" ref="G53" si="749">ROUND(F53/B53,2)</f>
        <v>0.21</v>
      </c>
      <c r="H53" s="268">
        <f>'Table Continued Claims'!W53</f>
        <v>64196</v>
      </c>
      <c r="I53" s="350">
        <f>'Table Continued Claims'!X53</f>
        <v>75000</v>
      </c>
      <c r="J53" s="267">
        <f t="shared" ref="J53:J54" si="750">I53-I52</f>
        <v>1069</v>
      </c>
      <c r="K53" s="271">
        <f t="shared" ref="K53:K54" si="751">J53/I52</f>
        <v>1.4459428385927418E-2</v>
      </c>
      <c r="L53" s="268">
        <f t="shared" ref="L53:L54" si="752">I53-H53</f>
        <v>10804</v>
      </c>
      <c r="M53" s="343">
        <f t="shared" ref="M53:M54" si="753">ROUND(L53/H53,2)</f>
        <v>0.17</v>
      </c>
      <c r="N53" s="269">
        <f>'Table - Moving Averages'!W53</f>
        <v>6857.5</v>
      </c>
      <c r="O53" s="353">
        <f>'Table - Moving Averages'!X53</f>
        <v>7229.75</v>
      </c>
      <c r="P53" s="269">
        <f t="shared" ref="P53:P54" si="754">O53-O52</f>
        <v>569.75</v>
      </c>
      <c r="Q53" s="270">
        <f t="shared" ref="Q53:Q54" si="755">P53/O52</f>
        <v>8.5548048048048053E-2</v>
      </c>
      <c r="R53" s="269">
        <f t="shared" ref="R53:R54" si="756">O53-N53</f>
        <v>372.25</v>
      </c>
      <c r="S53" s="344">
        <f t="shared" ref="S53:S54" si="757">ROUND(R53/N53,2)</f>
        <v>0.05</v>
      </c>
      <c r="T53" s="268">
        <f>'Table - Moving Averages'!W109</f>
        <v>64278.5</v>
      </c>
      <c r="U53" s="350">
        <f>'Table - Moving Averages'!X109</f>
        <v>74242.25</v>
      </c>
      <c r="V53" s="267">
        <f t="shared" ref="V53:V54" si="758">U53-U52</f>
        <v>1819</v>
      </c>
      <c r="W53" s="271">
        <f t="shared" ref="W53:W54" si="759">V53/U52</f>
        <v>2.5116243747691523E-2</v>
      </c>
      <c r="X53" s="268">
        <f t="shared" ref="X53:X54" si="760">U53-T53</f>
        <v>9963.75</v>
      </c>
      <c r="Y53" s="343">
        <f t="shared" ref="Y53:Y54" si="761">ROUND(X53/T53,2)</f>
        <v>0.16</v>
      </c>
      <c r="Z53" s="178"/>
    </row>
    <row r="54" spans="1:26" x14ac:dyDescent="0.3">
      <c r="A54" s="345">
        <v>52</v>
      </c>
      <c r="B54" s="264">
        <f>'Table Initial Claims'!W54</f>
        <v>8271</v>
      </c>
      <c r="C54" s="411">
        <f>'Table Initial Claims'!X54</f>
        <v>10021</v>
      </c>
      <c r="D54" s="265">
        <f t="shared" ref="D54" si="762">C54-C53</f>
        <v>1557</v>
      </c>
      <c r="E54" s="266">
        <f t="shared" ref="E54" si="763">D54/C53</f>
        <v>0.18395557655954631</v>
      </c>
      <c r="F54" s="264">
        <f t="shared" ref="F54" si="764">C54-B54</f>
        <v>1750</v>
      </c>
      <c r="G54" s="342">
        <f t="shared" ref="G54" si="765">ROUND(F54/B54,2)</f>
        <v>0.21</v>
      </c>
      <c r="H54" s="268">
        <f>'Table Continued Claims'!W54</f>
        <v>71365</v>
      </c>
      <c r="I54" s="350">
        <f>'Table Continued Claims'!X54</f>
        <v>85429</v>
      </c>
      <c r="J54" s="267">
        <f t="shared" si="750"/>
        <v>10429</v>
      </c>
      <c r="K54" s="271">
        <f t="shared" si="751"/>
        <v>0.13905333333333333</v>
      </c>
      <c r="L54" s="268">
        <f t="shared" si="752"/>
        <v>14064</v>
      </c>
      <c r="M54" s="343">
        <f t="shared" si="753"/>
        <v>0.2</v>
      </c>
      <c r="N54" s="269">
        <f>'Table - Moving Averages'!W54</f>
        <v>7254.5</v>
      </c>
      <c r="O54" s="353">
        <f>'Table - Moving Averages'!X54</f>
        <v>7762.25</v>
      </c>
      <c r="P54" s="269">
        <f t="shared" si="754"/>
        <v>532.5</v>
      </c>
      <c r="Q54" s="270">
        <f t="shared" si="755"/>
        <v>7.3653999100937104E-2</v>
      </c>
      <c r="R54" s="269">
        <f t="shared" si="756"/>
        <v>507.75</v>
      </c>
      <c r="S54" s="344">
        <f t="shared" si="757"/>
        <v>7.0000000000000007E-2</v>
      </c>
      <c r="T54" s="268">
        <f>'Table - Moving Averages'!W110</f>
        <v>66335.5</v>
      </c>
      <c r="U54" s="350">
        <f>'Table - Moving Averages'!X110</f>
        <v>76945</v>
      </c>
      <c r="V54" s="267">
        <f t="shared" si="758"/>
        <v>2702.75</v>
      </c>
      <c r="W54" s="271">
        <f t="shared" si="759"/>
        <v>3.6404473194171783E-2</v>
      </c>
      <c r="X54" s="268">
        <f t="shared" si="760"/>
        <v>10609.5</v>
      </c>
      <c r="Y54" s="343">
        <f t="shared" si="761"/>
        <v>0.16</v>
      </c>
      <c r="Z54" s="178"/>
    </row>
    <row r="55" spans="1:26" x14ac:dyDescent="0.3">
      <c r="A55" s="345">
        <v>1</v>
      </c>
      <c r="B55" s="264"/>
      <c r="C55" s="264"/>
      <c r="D55" s="265"/>
      <c r="E55" s="266"/>
      <c r="F55" s="264"/>
      <c r="G55" s="342"/>
      <c r="H55" s="268"/>
      <c r="I55" s="268"/>
      <c r="J55" s="267"/>
      <c r="K55" s="271"/>
      <c r="L55" s="268"/>
      <c r="M55" s="343"/>
      <c r="N55" s="269"/>
      <c r="O55" s="269"/>
      <c r="P55" s="269"/>
      <c r="Q55" s="270"/>
      <c r="R55" s="269"/>
      <c r="S55" s="344"/>
      <c r="T55" s="268"/>
      <c r="U55" s="268"/>
      <c r="V55" s="267"/>
      <c r="W55" s="271"/>
      <c r="X55" s="268"/>
      <c r="Y55" s="343"/>
      <c r="Z55" s="178"/>
    </row>
    <row r="56" spans="1:26" x14ac:dyDescent="0.3">
      <c r="F56" s="117"/>
    </row>
    <row r="57" spans="1:26" x14ac:dyDescent="0.3">
      <c r="F57" s="117"/>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Summary2024</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2025-01-13T21:51:11Z</dcterms:modified>
</cp:coreProperties>
</file>